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172.18.201.210\尾花沢市共有フォルダ\04財政課\財政係\各種調査照会\令和3年度\20220225【3.7まで】令和2年度財政状況資料集の作成等について\"/>
    </mc:Choice>
  </mc:AlternateContent>
  <xr:revisionPtr revIDLastSave="0" documentId="13_ncr:1_{A1830293-6525-4AB5-83FD-0F84E240C47D}" xr6:coauthVersionLast="37" xr6:coauthVersionMax="37"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<sst xmlns="http://schemas.openxmlformats.org/spreadsheetml/2006/main" count="1128" uniqueCount="593">
  <si>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</si>
  <si>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</si>
  <si>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</si>
  <si>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</si>
  <si>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</si>
  <si>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</si>
  <si>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</si>
  <si>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</si>
  <si>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</si>
  <si>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</si>
  <si>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</si>
  <si>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</si>
  <si>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</si>
  <si>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</si>
  <si>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</si>
  <si>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</si>
  <si>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</si>
  <si>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</si>
  <si>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</si>
  <si>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</si>
  <si>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</si>
  <si>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</si>
  <si>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</si>
  <si>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</si>
  <si>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</si>
  <si>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</si>
  <si>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</si>
  <si>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</si>
  <si>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</si>
  <si>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</si>
  <si>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</si>
  <si>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</si>
  <si>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</si>
  <si>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</si>
  <si>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</si>
  <si>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</si>
  <si>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</si>
  <si>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</si>
  <si>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</si>
  <si>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</si>
  <si>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</si>
  <si>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</si>
  <si>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</si>
  <si>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</si>
  <si>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</si>
  <si>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</si>
  <si>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</si>
  <si>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</si>
  <si>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</si>
  <si>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</si>
  <si>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</si>
  <si>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</si>
  <si>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</si>
  <si>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</si>
  <si>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</si>
  <si>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</si>
  <si>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</si>
  <si>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</si>
  <si>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</si>
  <si>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</si>
  <si>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</si>
  <si>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</si>
  <si>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</si>
  <si>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</si>
  <si>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</si>
  <si>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</si>
  <si>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</si>
  <si>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</si>
  <si>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</si>
  <si>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</si>
  <si>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</si>
  <si>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</si>
  <si>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</si>
  <si>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</si>
  <si>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</si>
  <si>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</si>
  <si>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</si>
  <si>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</si>
  <si>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</si>
  <si>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</si>
  <si>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</si>
  <si>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</si>
  <si>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</si>
  <si>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</si>
  <si>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</si>
  <si>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</si>
  <si>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</si>
  <si>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</si>
  <si>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</si>
  <si>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</si>
  <si>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</si>
  <si>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</si>
  <si>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</si>
  <si>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</si>
  <si>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</si>
  <si>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</si>
  <si>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</si>
  <si>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</si>
  <si>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尾花沢市</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</si>
  <si>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</si>
  <si>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</si>
  <si>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</si>
  <si>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</si>
  <si>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</si>
  <si>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</si>
  <si>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</si>
  <si>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</si>
  <si>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</si>
  <si>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</si>
  <si>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</si>
  <si>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</si>
  <si>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</si>
  <si>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</si>
  <si>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</si>
  <si>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</si>
  <si>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</si>
  <si>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</si>
  <si>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</si>
  <si>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</si>
  <si>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</si>
  <si>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</si>
  <si>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</si>
  <si>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</si>
  <si>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</si>
  <si>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</si>
  <si>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</si>
  <si>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</si>
  <si>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</si>
  <si>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</si>
  <si>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</si>
  <si>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</si>
  <si>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</si>
  <si>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</si>
  <si>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</si>
  <si>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</si>
  <si>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</si>
  <si>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</si>
  <si>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</si>
  <si>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</si>
  <si>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</si>
  <si>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</si>
  <si>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</si>
  <si>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</si>
  <si>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</si>
  <si>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</si>
  <si>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</si>
  <si>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</si>
  <si>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</si>
  <si>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</si>
  <si>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</si>
  <si>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</si>
  <si>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</si>
  <si>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</si>
  <si>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</si>
  <si>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</si>
  <si>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</si>
  <si>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</si>
  <si>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</si>
  <si>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</si>
  <si>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</si>
  <si>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</si>
  <si>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</si>
  <si>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</si>
  <si>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</si>
  <si>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</si>
  <si>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</si>
  <si>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</si>
  <si>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</si>
  <si>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</si>
  <si>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</si>
  <si>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</si>
  <si>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</si>
  <si>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</si>
  <si>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</si>
  <si>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</si>
  <si>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</si>
  <si>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</si>
  <si>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</si>
  <si>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</si>
  <si>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</si>
  <si>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</si>
  <si>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</si>
  <si>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</si>
  <si>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</si>
  <si>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</si>
  <si>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</si>
  <si>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</si>
  <si>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</si>
  <si>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</si>
  <si>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</si>
  <si>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</si>
  <si>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</si>
  <si>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</si>
  <si>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</si>
  <si>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</si>
  <si>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</si>
  <si>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</si>
  <si>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</si>
  <si>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</si>
  <si>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</si>
  <si>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</si>
  <si>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</si>
  <si>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</si>
  <si>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</si>
  <si>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</si>
  <si>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</si>
  <si>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</si>
  <si>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</si>
  <si>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</si>
  <si>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</si>
  <si>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</si>
  <si>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</si>
  <si>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</si>
  <si>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</si>
  <si>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山形県尾花沢市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</si>
  <si>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</si>
  <si>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</si>
  <si>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</si>
  <si>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</si>
  <si>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</si>
  <si>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</si>
  <si>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</si>
  <si>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</si>
  <si>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</si>
  <si>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</si>
  <si>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</si>
  <si>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</si>
  <si>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</si>
  <si>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</si>
  <si>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</si>
  <si>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</si>
  <si>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</si>
  <si>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</si>
  <si>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</si>
  <si>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</si>
  <si>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</si>
  <si>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</si>
  <si>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</si>
  <si>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</si>
  <si>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</si>
  <si>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</si>
  <si>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</si>
  <si>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</si>
  <si>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</si>
  <si>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</si>
  <si>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</si>
  <si>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</si>
  <si>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</si>
  <si>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</si>
  <si>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</si>
  <si>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</si>
  <si>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</si>
  <si>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</si>
  <si>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</si>
  <si>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</si>
  <si>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</si>
  <si>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</si>
  <si>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</si>
  <si>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</si>
  <si>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</si>
  <si>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</si>
  <si>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</si>
  <si>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</si>
  <si>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</si>
  <si>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</si>
  <si>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</si>
  <si>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</si>
  <si>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</si>
  <si>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</si>
  <si>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</si>
  <si>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</si>
  <si>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</si>
  <si>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</si>
  <si>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</si>
  <si>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</si>
  <si>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</si>
  <si>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</si>
  <si>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</si>
  <si>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</si>
  <si>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</si>
  <si>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</si>
  <si>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</si>
  <si>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</si>
  <si>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</si>
  <si>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</si>
  <si>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</si>
  <si>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</si>
  <si>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</si>
  <si>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</si>
  <si>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</si>
  <si>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</si>
  <si>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</si>
  <si>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</si>
  <si>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</si>
  <si>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</si>
  <si>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</si>
  <si>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</si>
  <si>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</si>
  <si>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</si>
  <si>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</si>
  <si>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</si>
  <si>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</si>
  <si>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</si>
  <si>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</si>
  <si>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</si>
  <si>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</si>
  <si>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</si>
  <si>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</si>
  <si>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</si>
  <si>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</si>
  <si>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</si>
  <si>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</si>
  <si>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</si>
  <si>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</si>
  <si>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</si>
  <si>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</si>
  <si>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</si>
  <si>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</si>
  <si>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</si>
  <si>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</si>
  <si>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</si>
  <si>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</si>
  <si>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</si>
  <si>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</si>
  <si>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</si>
  <si>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</si>
  <si>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</si>
  <si>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</si>
  <si>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</si>
  <si>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</si>
  <si>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</si>
  <si>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</si>
  <si>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</si>
  <si>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</si>
  <si>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</si>
  <si>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</si>
  <si>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</si>
  <si>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</si>
  <si>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</si>
  <si>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</si>
  <si>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</si>
  <si>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</si>
  <si>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</si>
  <si>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</si>
  <si>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</si>
  <si>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</si>
  <si>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</si>
  <si>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</si>
  <si>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</si>
  <si>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</si>
  <si>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</si>
  <si>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</si>
  <si>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</si>
  <si>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</si>
  <si>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</si>
  <si>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</si>
  <si>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</si>
  <si>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</si>
  <si>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</si>
  <si>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</si>
  <si>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</si>
  <si>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</si>
  <si>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</si>
  <si>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</si>
  <si>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</si>
  <si>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</si>
  <si>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</si>
  <si>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</si>
  <si>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</si>
  <si>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</si>
  <si>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山形県尾花沢市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</si>
  <si>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</si>
  <si>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</si>
  <si>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</si>
  <si>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</si>
  <si>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</si>
  <si>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</si>
  <si>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</si>
  <si>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</si>
  <si>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</si>
  <si>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</si>
  <si>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</si>
  <si>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</si>
  <si>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</si>
  <si>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</si>
  <si>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</si>
  <si>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</si>
  <si>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</si>
  <si>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</si>
  <si>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</si>
  <si>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</si>
  <si>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国営村山北部土地改良事業特別会計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</si>
  <si>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</si>
  <si>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</si>
  <si>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</si>
  <si>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</si>
  <si>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</si>
  <si>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</si>
  <si>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</si>
  <si>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</si>
  <si>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</si>
  <si>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</si>
  <si>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</si>
  <si>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</si>
  <si>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</si>
  <si>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</si>
  <si>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</si>
  <si>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</si>
  <si>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農業集落排水事業特別会計</t>
    <phoneticPr fontId="5"/>
  </si>
  <si>
    <t>法非適用企業</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</si>
  <si>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</si>
  <si>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</si>
  <si>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</si>
  <si>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</si>
  <si>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</si>
  <si>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</si>
  <si>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</si>
  <si>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</si>
  <si>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</si>
  <si>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</si>
  <si>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</si>
  <si>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</si>
  <si>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</si>
  <si>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</si>
  <si>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</si>
  <si>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</si>
  <si>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</si>
  <si>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</si>
  <si>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</si>
  <si>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</si>
  <si>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</si>
  <si>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</si>
  <si>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</si>
  <si>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</si>
  <si>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</si>
  <si>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</si>
  <si>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</si>
  <si>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</si>
  <si>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</si>
  <si>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</si>
  <si>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</si>
  <si>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</si>
  <si>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</si>
  <si>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</si>
  <si>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</si>
  <si>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</si>
  <si>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</si>
  <si>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</si>
  <si>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</si>
  <si>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</si>
  <si>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</si>
  <si>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</si>
  <si>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</si>
  <si>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</si>
  <si>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</si>
  <si>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</si>
  <si>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</si>
  <si>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</si>
  <si>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</si>
  <si>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</si>
  <si>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</si>
  <si>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</si>
  <si>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</si>
  <si>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</si>
  <si>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</si>
  <si>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</si>
  <si>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</si>
  <si>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</si>
  <si>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</si>
  <si>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</si>
  <si>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</si>
  <si>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</si>
  <si>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</si>
  <si>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</si>
  <si>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</si>
  <si>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</si>
  <si>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</si>
  <si>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</si>
  <si>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</si>
  <si>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</si>
  <si>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</si>
  <si>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</si>
  <si>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</si>
  <si>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</si>
  <si>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</si>
  <si>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</si>
  <si>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</si>
  <si>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</si>
  <si>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</si>
  <si>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</si>
  <si>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</si>
  <si>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</si>
  <si>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</si>
  <si>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</si>
  <si>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</si>
  <si>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</si>
  <si>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</si>
  <si>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</si>
  <si>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</si>
  <si>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</si>
  <si>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</si>
  <si>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</si>
  <si>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</si>
  <si>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</si>
  <si>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</si>
  <si>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</si>
  <si>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</si>
  <si>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</si>
  <si>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</si>
  <si>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</si>
  <si>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</si>
  <si>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</si>
  <si>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</si>
  <si>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</si>
  <si>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</si>
  <si>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</si>
  <si>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</si>
  <si>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</si>
  <si>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</si>
  <si>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</si>
  <si>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</si>
  <si>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</si>
  <si>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</si>
  <si>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</si>
  <si>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</si>
  <si>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</si>
  <si>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</si>
  <si>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</si>
  <si>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</si>
  <si>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</si>
  <si>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</si>
  <si>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</si>
  <si>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</si>
  <si>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</si>
  <si>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</si>
  <si>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</si>
  <si>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</si>
  <si>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</si>
  <si>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</si>
  <si>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</si>
  <si>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</si>
  <si>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</si>
  <si>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</si>
  <si>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</si>
  <si>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</si>
  <si>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</si>
  <si>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</si>
  <si>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</si>
  <si>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</si>
  <si>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</si>
  <si>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</si>
  <si>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</si>
  <si>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0.84</t>
  </si>
  <si>
    <t>▲ 1.88</t>
  </si>
  <si>
    <t>▲ 3.70</t>
  </si>
  <si>
    <t>一般会計</t>
  </si>
  <si>
    <t>国民健康保険特別会計</t>
  </si>
  <si>
    <t>介護保険特別会計</t>
  </si>
  <si>
    <t>後期高齢者医療保険特別会計</t>
  </si>
  <si>
    <t>農業集落排水事業特別会計</t>
  </si>
  <si>
    <t>簡易水道特別会計</t>
  </si>
  <si>
    <t>国営村山北部土地改良事業特別会計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</si>
  <si>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</si>
  <si>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</si>
  <si>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</si>
  <si>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</si>
  <si>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</si>
  <si>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</si>
  <si>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</si>
  <si>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</si>
  <si>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</si>
  <si>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尾花沢市大石田町環境衛生事業組合（普通会計分）</t>
    <rPh sb="0" eb="3">
      <t>オバナザワ</t>
    </rPh>
    <rPh sb="3" eb="4">
      <t>シ</t>
    </rPh>
    <rPh sb="4" eb="7">
      <t>オオイシダ</t>
    </rPh>
    <rPh sb="7" eb="8">
      <t>マチ</t>
    </rPh>
    <rPh sb="8" eb="10">
      <t>カンキョウ</t>
    </rPh>
    <rPh sb="10" eb="12">
      <t>エイセイ</t>
    </rPh>
    <rPh sb="12" eb="14">
      <t>ジギョウ</t>
    </rPh>
    <rPh sb="14" eb="16">
      <t>クミアイ</t>
    </rPh>
    <rPh sb="17" eb="19">
      <t>フツウ</t>
    </rPh>
    <rPh sb="19" eb="21">
      <t>カイケイ</t>
    </rPh>
    <rPh sb="21" eb="22">
      <t>ブン</t>
    </rPh>
    <phoneticPr fontId="22"/>
  </si>
  <si>
    <t>尾花沢市大石田町環境衛生事業組合（水道事業会計）</t>
    <rPh sb="0" eb="3">
      <t>オバナザワ</t>
    </rPh>
    <rPh sb="3" eb="4">
      <t>シ</t>
    </rPh>
    <rPh sb="4" eb="7">
      <t>オオイシダ</t>
    </rPh>
    <rPh sb="7" eb="8">
      <t>マチ</t>
    </rPh>
    <rPh sb="8" eb="10">
      <t>カンキョウ</t>
    </rPh>
    <rPh sb="10" eb="12">
      <t>エイセイ</t>
    </rPh>
    <rPh sb="12" eb="14">
      <t>ジギョウ</t>
    </rPh>
    <rPh sb="14" eb="16">
      <t>クミアイ</t>
    </rPh>
    <rPh sb="17" eb="19">
      <t>スイドウ</t>
    </rPh>
    <rPh sb="19" eb="21">
      <t>ジギョウ</t>
    </rPh>
    <rPh sb="21" eb="23">
      <t>カイケイ</t>
    </rPh>
    <phoneticPr fontId="22"/>
  </si>
  <si>
    <t>尾花沢市大石田町環境衛生事業組合（公共下水道事業特別会計）</t>
    <rPh sb="0" eb="3">
      <t>オバナザワ</t>
    </rPh>
    <rPh sb="3" eb="4">
      <t>シ</t>
    </rPh>
    <rPh sb="4" eb="7">
      <t>オオイシダ</t>
    </rPh>
    <rPh sb="7" eb="8">
      <t>マチ</t>
    </rPh>
    <rPh sb="8" eb="10">
      <t>カンキョウ</t>
    </rPh>
    <rPh sb="10" eb="12">
      <t>エイセイ</t>
    </rPh>
    <rPh sb="12" eb="14">
      <t>ジギョウ</t>
    </rPh>
    <rPh sb="14" eb="16">
      <t>クミアイ</t>
    </rPh>
    <rPh sb="17" eb="19">
      <t>コウキョウ</t>
    </rPh>
    <rPh sb="19" eb="22">
      <t>ゲスイドウ</t>
    </rPh>
    <rPh sb="22" eb="24">
      <t>ジギョウ</t>
    </rPh>
    <rPh sb="24" eb="26">
      <t>トクベツ</t>
    </rPh>
    <rPh sb="26" eb="28">
      <t>カイケイ</t>
    </rPh>
    <phoneticPr fontId="22"/>
  </si>
  <si>
    <t>尾花沢市大石田町環境衛生事業組合（特定環境保全公共下水道事業特別会計）</t>
    <rPh sb="0" eb="3">
      <t>オバナザワ</t>
    </rPh>
    <rPh sb="3" eb="4">
      <t>シ</t>
    </rPh>
    <rPh sb="4" eb="7">
      <t>オオイシダ</t>
    </rPh>
    <rPh sb="7" eb="8">
      <t>マチ</t>
    </rPh>
    <rPh sb="8" eb="10">
      <t>カンキョウ</t>
    </rPh>
    <rPh sb="10" eb="12">
      <t>エイセイ</t>
    </rPh>
    <rPh sb="12" eb="14">
      <t>ジギョウ</t>
    </rPh>
    <rPh sb="14" eb="16">
      <t>クミアイ</t>
    </rPh>
    <rPh sb="17" eb="19">
      <t>トクテイ</t>
    </rPh>
    <rPh sb="19" eb="21">
      <t>カンキョウ</t>
    </rPh>
    <rPh sb="21" eb="23">
      <t>ホゼン</t>
    </rPh>
    <rPh sb="23" eb="25">
      <t>コウキョウ</t>
    </rPh>
    <rPh sb="25" eb="28">
      <t>ゲスイドウ</t>
    </rPh>
    <rPh sb="28" eb="30">
      <t>ジギョウ</t>
    </rPh>
    <rPh sb="30" eb="32">
      <t>トクベツ</t>
    </rPh>
    <rPh sb="32" eb="34">
      <t>カイケイ</t>
    </rPh>
    <phoneticPr fontId="22"/>
  </si>
  <si>
    <t>北村山広域行政事務組合</t>
  </si>
  <si>
    <t>山形県市町村職員退職手当組合</t>
  </si>
  <si>
    <t>山形県消防補償等組合</t>
  </si>
  <si>
    <t>山形県自治会館管理組合</t>
  </si>
  <si>
    <t>山形県後期高齢者医療広域連合（普通会計分）</t>
  </si>
  <si>
    <t>山形県後期高齢者医療広域連合（事業会計分）</t>
  </si>
  <si>
    <t>北村山公立病院組合</t>
  </si>
  <si>
    <t>法適用事業</t>
  </si>
  <si>
    <t>尾花沢農産加工</t>
    <rPh sb="0" eb="3">
      <t>オバナザワ</t>
    </rPh>
    <rPh sb="3" eb="5">
      <t>ノウサン</t>
    </rPh>
    <rPh sb="5" eb="7">
      <t>カコウ</t>
    </rPh>
    <phoneticPr fontId="22"/>
  </si>
  <si>
    <t>尾花沢市ふるさと振興公社</t>
    <rPh sb="0" eb="4">
      <t>オバナザワシ</t>
    </rPh>
    <rPh sb="8" eb="10">
      <t>シンコウ</t>
    </rPh>
    <rPh sb="10" eb="12">
      <t>コウシャ</t>
    </rPh>
    <phoneticPr fontId="22"/>
  </si>
  <si>
    <t>尾花沢市土地開発公社</t>
    <rPh sb="0" eb="4">
      <t>オバナザワシ</t>
    </rPh>
    <rPh sb="4" eb="6">
      <t>トチ</t>
    </rPh>
    <rPh sb="6" eb="8">
      <t>カイハツ</t>
    </rPh>
    <rPh sb="8" eb="10">
      <t>コウシャ</t>
    </rPh>
    <phoneticPr fontId="22"/>
  </si>
  <si>
    <t>-</t>
    <phoneticPr fontId="2"/>
  </si>
  <si>
    <t>公共施設整備等基金</t>
    <phoneticPr fontId="5"/>
  </si>
  <si>
    <t>「雪とスイカと花笠のまち」ふるさと尾花沢応援基金</t>
    <phoneticPr fontId="5"/>
  </si>
  <si>
    <t>新型コロナウイルス感染症対応地方創生臨時交付金基金</t>
    <rPh sb="0" eb="2">
      <t>シンガタ</t>
    </rPh>
    <rPh sb="9" eb="12">
      <t>カンセンショウ</t>
    </rPh>
    <rPh sb="12" eb="14">
      <t>タイオウ</t>
    </rPh>
    <rPh sb="14" eb="16">
      <t>チホウ</t>
    </rPh>
    <rPh sb="16" eb="18">
      <t>ソウセイ</t>
    </rPh>
    <rPh sb="18" eb="23">
      <t>リンジコウフキン</t>
    </rPh>
    <rPh sb="23" eb="25">
      <t>キキン</t>
    </rPh>
    <phoneticPr fontId="5"/>
  </si>
  <si>
    <t>-</t>
    <phoneticPr fontId="2"/>
  </si>
  <si>
    <t>スポ－ツ振興基金</t>
  </si>
  <si>
    <t>地域福祉基金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</si>
</sst>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542C-4289-B93B-3BDB60389F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65513</c:v>
                </c:pt>
                <c:pt idx="1">
                  <c:v>161634</c:v>
                </c:pt>
                <c:pt idx="2">
                  <c:v>161484</c:v>
                </c:pt>
                <c:pt idx="3">
                  <c:v>113506</c:v>
                </c:pt>
                <c:pt idx="4">
                  <c:v>76110</c:v>
                </c:pt>
              </c:numCache>
            </c:numRef>
          </c:val>
          <c:smooth val="0"/>
          <c:extLst>
            <c:ext xmlns:c16="http://schemas.microsoft.com/office/drawing/2014/chart" uri="{C3380CC4-5D6E-409C-BE32-E72D297353CC}">
              <c16:uniqueId val="{00000001-542C-4289-B93B-3BDB60389F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11.2</c:v>
                </c:pt>
                <c:pt idx="1">
                  <c:v>10.67</c:v>
                </c:pt>
                <c:pt idx="2">
                  <c:v>11.99</c:v>
                </c:pt>
                <c:pt idx="3">
                  <c:v>11.92</c:v>
                </c:pt>
                <c:pt idx="4">
                  <c:v>11.92</c:v>
                </c:pt>
              </c:numCache>
            </c:numRef>
          </c:val>
          <c:extLst>
            <c:ext xmlns:c16="http://schemas.microsoft.com/office/drawing/2014/chart" uri="{C3380CC4-5D6E-409C-BE32-E72D297353CC}">
              <c16:uniqueId val="{00000000-A4A5-4A50-83E2-2AC76FF918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15.22</c:v>
                </c:pt>
                <c:pt idx="1">
                  <c:v>15.58</c:v>
                </c:pt>
                <c:pt idx="2">
                  <c:v>12.96</c:v>
                </c:pt>
                <c:pt idx="3">
                  <c:v>13.94</c:v>
                </c:pt>
                <c:pt idx="4">
                  <c:v>9.3699999999999992</c:v>
                </c:pt>
              </c:numCache>
            </c:numRef>
          </c:val>
          <c:extLst>
            <c:ext xmlns:c16="http://schemas.microsoft.com/office/drawing/2014/chart" uri="{C3380CC4-5D6E-409C-BE32-E72D297353CC}">
              <c16:uniqueId val="{00000001-A4A5-4A50-83E2-2AC76FF918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2.48</c:v>
                </c:pt>
                <c:pt idx="1">
                  <c:v>-0.84</c:v>
                </c:pt>
                <c:pt idx="2">
                  <c:v>-1.88</c:v>
                </c:pt>
                <c:pt idx="3">
                  <c:v>0.78</c:v>
                </c:pt>
                <c:pt idx="4">
                  <c:v>-3.7</c:v>
                </c:pt>
              </c:numCache>
            </c:numRef>
          </c:val>
          <c:smooth val="0"/>
          <c:extLst>
            <c:ext xmlns:c16="http://schemas.microsoft.com/office/drawing/2014/chart" uri="{C3380CC4-5D6E-409C-BE32-E72D297353CC}">
              <c16:uniqueId val="{00000002-A4A5-4A50-83E2-2AC76FF918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A5A-42FB-B9EF-72DD1E9873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5A-42FB-B9EF-72DD1E9873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5A-42FB-B9EF-72DD1E9873B4}"/>
            </c:ext>
          </c:extLst>
        </c:ser>
        <c:ser>
          <c:idx val="3"/>
          <c:order val="3"/>
          <c:tx>
            <c:strRef>
              <c:f>データシート!$A$30</c:f>
              <c:strCache>
                <c:ptCount val="1"/>
                <c:pt idx="0">
                  <c:v>国営村山北部土地改良事業特別会計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A5A-42FB-B9EF-72DD1E9873B4}"/>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0.21</c:v>
                </c:pt>
                <c:pt idx="2">
                  <c:v>#N/A</c:v>
                </c:pt>
                <c:pt idx="3">
                  <c:v>0.24</c:v>
                </c:pt>
                <c:pt idx="4">
                  <c:v>#N/A</c:v>
                </c:pt>
                <c:pt idx="5">
                  <c:v>0.18</c:v>
                </c:pt>
                <c:pt idx="6">
                  <c:v>#N/A</c:v>
                </c:pt>
                <c:pt idx="7">
                  <c:v>0.28999999999999998</c:v>
                </c:pt>
                <c:pt idx="8">
                  <c:v>#N/A</c:v>
                </c:pt>
                <c:pt idx="9">
                  <c:v>0.05</c:v>
                </c:pt>
              </c:numCache>
            </c:numRef>
          </c:val>
          <c:extLst>
            <c:ext xmlns:c16="http://schemas.microsoft.com/office/drawing/2014/chart" uri="{C3380CC4-5D6E-409C-BE32-E72D297353CC}">
              <c16:uniqueId val="{00000004-3A5A-42FB-B9EF-72DD1E9873B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0.04</c:v>
                </c:pt>
                <c:pt idx="4">
                  <c:v>#N/A</c:v>
                </c:pt>
                <c:pt idx="5">
                  <c:v>0.04</c:v>
                </c:pt>
                <c:pt idx="6">
                  <c:v>#N/A</c:v>
                </c:pt>
                <c:pt idx="7">
                  <c:v>0.08</c:v>
                </c:pt>
                <c:pt idx="8">
                  <c:v>#N/A</c:v>
                </c:pt>
                <c:pt idx="9">
                  <c:v>0.08</c:v>
                </c:pt>
              </c:numCache>
            </c:numRef>
          </c:val>
          <c:extLst>
            <c:ext xmlns:c16="http://schemas.microsoft.com/office/drawing/2014/chart" uri="{C3380CC4-5D6E-409C-BE32-E72D297353CC}">
              <c16:uniqueId val="{00000005-3A5A-42FB-B9EF-72DD1E9873B4}"/>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0.08</c:v>
                </c:pt>
                <c:pt idx="4">
                  <c:v>#N/A</c:v>
                </c:pt>
                <c:pt idx="5">
                  <c:v>0.12</c:v>
                </c:pt>
                <c:pt idx="6">
                  <c:v>#N/A</c:v>
                </c:pt>
                <c:pt idx="7">
                  <c:v>0.13</c:v>
                </c:pt>
                <c:pt idx="8">
                  <c:v>#N/A</c:v>
                </c:pt>
                <c:pt idx="9">
                  <c:v>0.13</c:v>
                </c:pt>
              </c:numCache>
            </c:numRef>
          </c:val>
          <c:extLst>
            <c:ext xmlns:c16="http://schemas.microsoft.com/office/drawing/2014/chart" uri="{C3380CC4-5D6E-409C-BE32-E72D297353CC}">
              <c16:uniqueId val="{00000006-3A5A-42FB-B9EF-72DD1E9873B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0.39</c:v>
                </c:pt>
                <c:pt idx="2">
                  <c:v>#N/A</c:v>
                </c:pt>
                <c:pt idx="3">
                  <c:v>0.61</c:v>
                </c:pt>
                <c:pt idx="4">
                  <c:v>#N/A</c:v>
                </c:pt>
                <c:pt idx="5">
                  <c:v>0.72</c:v>
                </c:pt>
                <c:pt idx="6">
                  <c:v>#N/A</c:v>
                </c:pt>
                <c:pt idx="7">
                  <c:v>0.56999999999999995</c:v>
                </c:pt>
                <c:pt idx="8">
                  <c:v>#N/A</c:v>
                </c:pt>
                <c:pt idx="9">
                  <c:v>0.83</c:v>
                </c:pt>
              </c:numCache>
            </c:numRef>
          </c:val>
          <c:extLst>
            <c:ext xmlns:c16="http://schemas.microsoft.com/office/drawing/2014/chart" uri="{C3380CC4-5D6E-409C-BE32-E72D297353CC}">
              <c16:uniqueId val="{00000007-3A5A-42FB-B9EF-72DD1E9873B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2.86</c:v>
                </c:pt>
                <c:pt idx="2">
                  <c:v>#N/A</c:v>
                </c:pt>
                <c:pt idx="3">
                  <c:v>3.37</c:v>
                </c:pt>
                <c:pt idx="4">
                  <c:v>#N/A</c:v>
                </c:pt>
                <c:pt idx="5">
                  <c:v>3.62</c:v>
                </c:pt>
                <c:pt idx="6">
                  <c:v>#N/A</c:v>
                </c:pt>
                <c:pt idx="7">
                  <c:v>4.46</c:v>
                </c:pt>
                <c:pt idx="8">
                  <c:v>#N/A</c:v>
                </c:pt>
                <c:pt idx="9">
                  <c:v>4.28</c:v>
                </c:pt>
              </c:numCache>
            </c:numRef>
          </c:val>
          <c:extLst>
            <c:ext xmlns:c16="http://schemas.microsoft.com/office/drawing/2014/chart" uri="{C3380CC4-5D6E-409C-BE32-E72D297353CC}">
              <c16:uniqueId val="{00000008-3A5A-42FB-B9EF-72DD1E9873B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11.2</c:v>
                </c:pt>
                <c:pt idx="2">
                  <c:v>#N/A</c:v>
                </c:pt>
                <c:pt idx="3">
                  <c:v>10.66</c:v>
                </c:pt>
                <c:pt idx="4">
                  <c:v>#N/A</c:v>
                </c:pt>
                <c:pt idx="5">
                  <c:v>11.98</c:v>
                </c:pt>
                <c:pt idx="6">
                  <c:v>#N/A</c:v>
                </c:pt>
                <c:pt idx="7">
                  <c:v>11.91</c:v>
                </c:pt>
                <c:pt idx="8">
                  <c:v>#N/A</c:v>
                </c:pt>
                <c:pt idx="9">
                  <c:v>11.9</c:v>
                </c:pt>
              </c:numCache>
            </c:numRef>
          </c:val>
          <c:extLst>
            <c:ext xmlns:c16="http://schemas.microsoft.com/office/drawing/2014/chart" uri="{C3380CC4-5D6E-409C-BE32-E72D297353CC}">
              <c16:uniqueId val="{00000009-3A5A-42FB-B9EF-72DD1E9873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1312</c:v>
                </c:pt>
                <c:pt idx="5">
                  <c:v>1194</c:v>
                </c:pt>
                <c:pt idx="8">
                  <c:v>1123</c:v>
                </c:pt>
                <c:pt idx="11">
                  <c:v>1102</c:v>
                </c:pt>
                <c:pt idx="14">
                  <c:v>1110</c:v>
                </c:pt>
              </c:numCache>
            </c:numRef>
          </c:val>
          <c:extLst>
            <c:ext xmlns:c16="http://schemas.microsoft.com/office/drawing/2014/chart" uri="{C3380CC4-5D6E-409C-BE32-E72D297353CC}">
              <c16:uniqueId val="{00000000-AF81-4D70-9D7B-B171593DE0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81-4D70-9D7B-B171593DE0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AF81-4D70-9D7B-B171593DE0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267</c:v>
                </c:pt>
                <c:pt idx="3">
                  <c:v>229</c:v>
                </c:pt>
                <c:pt idx="6">
                  <c:v>188</c:v>
                </c:pt>
                <c:pt idx="9">
                  <c:v>225</c:v>
                </c:pt>
                <c:pt idx="12">
                  <c:v>273</c:v>
                </c:pt>
              </c:numCache>
            </c:numRef>
          </c:val>
          <c:extLst>
            <c:ext xmlns:c16="http://schemas.microsoft.com/office/drawing/2014/chart" uri="{C3380CC4-5D6E-409C-BE32-E72D297353CC}">
              <c16:uniqueId val="{00000003-AF81-4D70-9D7B-B171593DE0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111</c:v>
                </c:pt>
                <c:pt idx="3">
                  <c:v>107</c:v>
                </c:pt>
                <c:pt idx="6">
                  <c:v>115</c:v>
                </c:pt>
                <c:pt idx="9">
                  <c:v>113</c:v>
                </c:pt>
                <c:pt idx="12">
                  <c:v>89</c:v>
                </c:pt>
              </c:numCache>
            </c:numRef>
          </c:val>
          <c:extLst>
            <c:ext xmlns:c16="http://schemas.microsoft.com/office/drawing/2014/chart" uri="{C3380CC4-5D6E-409C-BE32-E72D297353CC}">
              <c16:uniqueId val="{00000004-AF81-4D70-9D7B-B171593DE0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81-4D70-9D7B-B171593DE0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81-4D70-9D7B-B171593DE0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1344</c:v>
                </c:pt>
                <c:pt idx="3">
                  <c:v>1214</c:v>
                </c:pt>
                <c:pt idx="6">
                  <c:v>1185</c:v>
                </c:pt>
                <c:pt idx="9">
                  <c:v>1096</c:v>
                </c:pt>
                <c:pt idx="12">
                  <c:v>1153</c:v>
                </c:pt>
              </c:numCache>
            </c:numRef>
          </c:val>
          <c:extLst>
            <c:ext xmlns:c16="http://schemas.microsoft.com/office/drawing/2014/chart" uri="{C3380CC4-5D6E-409C-BE32-E72D297353CC}">
              <c16:uniqueId val="{00000007-AF81-4D70-9D7B-B171593DE0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411</c:v>
                </c:pt>
                <c:pt idx="2">
                  <c:v>#N/A</c:v>
                </c:pt>
                <c:pt idx="3">
                  <c:v>#N/A</c:v>
                </c:pt>
                <c:pt idx="4">
                  <c:v>357</c:v>
                </c:pt>
                <c:pt idx="5">
                  <c:v>#N/A</c:v>
                </c:pt>
                <c:pt idx="6">
                  <c:v>#N/A</c:v>
                </c:pt>
                <c:pt idx="7">
                  <c:v>365</c:v>
                </c:pt>
                <c:pt idx="8">
                  <c:v>#N/A</c:v>
                </c:pt>
                <c:pt idx="9">
                  <c:v>#N/A</c:v>
                </c:pt>
                <c:pt idx="10">
                  <c:v>332</c:v>
                </c:pt>
                <c:pt idx="11">
                  <c:v>#N/A</c:v>
                </c:pt>
                <c:pt idx="12">
                  <c:v>#N/A</c:v>
                </c:pt>
                <c:pt idx="13">
                  <c:v>405</c:v>
                </c:pt>
                <c:pt idx="14">
                  <c:v>#N/A</c:v>
                </c:pt>
              </c:numCache>
            </c:numRef>
          </c:val>
          <c:smooth val="0"/>
          <c:extLst>
            <c:ext xmlns:c16="http://schemas.microsoft.com/office/drawing/2014/chart" uri="{C3380CC4-5D6E-409C-BE32-E72D297353CC}">
              <c16:uniqueId val="{00000008-AF81-4D70-9D7B-B171593DE0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11942</c:v>
                </c:pt>
                <c:pt idx="5">
                  <c:v>12004</c:v>
                </c:pt>
                <c:pt idx="8">
                  <c:v>12423</c:v>
                </c:pt>
                <c:pt idx="11">
                  <c:v>12447</c:v>
                </c:pt>
                <c:pt idx="14">
                  <c:v>12201</c:v>
                </c:pt>
              </c:numCache>
            </c:numRef>
          </c:val>
          <c:extLst>
            <c:ext xmlns:c16="http://schemas.microsoft.com/office/drawing/2014/chart" uri="{C3380CC4-5D6E-409C-BE32-E72D297353CC}">
              <c16:uniqueId val="{00000000-99A4-4A9A-9DF3-76E2B9BE7D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1157</c:v>
                </c:pt>
                <c:pt idx="5">
                  <c:v>1217</c:v>
                </c:pt>
                <c:pt idx="8">
                  <c:v>1180</c:v>
                </c:pt>
                <c:pt idx="11">
                  <c:v>1299</c:v>
                </c:pt>
                <c:pt idx="14">
                  <c:v>1248</c:v>
                </c:pt>
              </c:numCache>
            </c:numRef>
          </c:val>
          <c:extLst>
            <c:ext xmlns:c16="http://schemas.microsoft.com/office/drawing/2014/chart" uri="{C3380CC4-5D6E-409C-BE32-E72D297353CC}">
              <c16:uniqueId val="{00000001-99A4-4A9A-9DF3-76E2B9BE7D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3259</c:v>
                </c:pt>
                <c:pt idx="5">
                  <c:v>2938</c:v>
                </c:pt>
                <c:pt idx="8">
                  <c:v>2735</c:v>
                </c:pt>
                <c:pt idx="11">
                  <c:v>2659</c:v>
                </c:pt>
                <c:pt idx="14">
                  <c:v>2568</c:v>
                </c:pt>
              </c:numCache>
            </c:numRef>
          </c:val>
          <c:extLst>
            <c:ext xmlns:c16="http://schemas.microsoft.com/office/drawing/2014/chart" uri="{C3380CC4-5D6E-409C-BE32-E72D297353CC}">
              <c16:uniqueId val="{00000002-99A4-4A9A-9DF3-76E2B9BE7D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A4-4A9A-9DF3-76E2B9BE7D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A4-4A9A-9DF3-76E2B9BE7D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A4-4A9A-9DF3-76E2B9BE7D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1930</c:v>
                </c:pt>
                <c:pt idx="3">
                  <c:v>1868</c:v>
                </c:pt>
                <c:pt idx="6">
                  <c:v>1783</c:v>
                </c:pt>
                <c:pt idx="9">
                  <c:v>1744</c:v>
                </c:pt>
                <c:pt idx="12">
                  <c:v>1688</c:v>
                </c:pt>
              </c:numCache>
            </c:numRef>
          </c:val>
          <c:extLst>
            <c:ext xmlns:c16="http://schemas.microsoft.com/office/drawing/2014/chart" uri="{C3380CC4-5D6E-409C-BE32-E72D297353CC}">
              <c16:uniqueId val="{00000006-99A4-4A9A-9DF3-76E2B9BE7D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4564</c:v>
                </c:pt>
                <c:pt idx="3">
                  <c:v>5013</c:v>
                </c:pt>
                <c:pt idx="6">
                  <c:v>4939</c:v>
                </c:pt>
                <c:pt idx="9">
                  <c:v>4803</c:v>
                </c:pt>
                <c:pt idx="12">
                  <c:v>4603</c:v>
                </c:pt>
              </c:numCache>
            </c:numRef>
          </c:val>
          <c:extLst>
            <c:ext xmlns:c16="http://schemas.microsoft.com/office/drawing/2014/chart" uri="{C3380CC4-5D6E-409C-BE32-E72D297353CC}">
              <c16:uniqueId val="{00000007-99A4-4A9A-9DF3-76E2B9BE7D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1251</c:v>
                </c:pt>
                <c:pt idx="3">
                  <c:v>1256</c:v>
                </c:pt>
                <c:pt idx="6">
                  <c:v>1221</c:v>
                </c:pt>
                <c:pt idx="9">
                  <c:v>1168</c:v>
                </c:pt>
                <c:pt idx="12">
                  <c:v>1100</c:v>
                </c:pt>
              </c:numCache>
            </c:numRef>
          </c:val>
          <c:extLst>
            <c:ext xmlns:c16="http://schemas.microsoft.com/office/drawing/2014/chart" uri="{C3380CC4-5D6E-409C-BE32-E72D297353CC}">
              <c16:uniqueId val="{00000008-99A4-4A9A-9DF3-76E2B9BE7D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9A4-4A9A-9DF3-76E2B9BE7D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11036</c:v>
                </c:pt>
                <c:pt idx="3">
                  <c:v>11453</c:v>
                </c:pt>
                <c:pt idx="6">
                  <c:v>12602</c:v>
                </c:pt>
                <c:pt idx="9">
                  <c:v>12850</c:v>
                </c:pt>
                <c:pt idx="12">
                  <c:v>12528</c:v>
                </c:pt>
              </c:numCache>
            </c:numRef>
          </c:val>
          <c:extLst>
            <c:ext xmlns:c16="http://schemas.microsoft.com/office/drawing/2014/chart" uri="{C3380CC4-5D6E-409C-BE32-E72D297353CC}">
              <c16:uniqueId val="{0000000A-99A4-4A9A-9DF3-76E2B9BE7D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2423</c:v>
                </c:pt>
                <c:pt idx="2">
                  <c:v>#N/A</c:v>
                </c:pt>
                <c:pt idx="3">
                  <c:v>#N/A</c:v>
                </c:pt>
                <c:pt idx="4">
                  <c:v>3430</c:v>
                </c:pt>
                <c:pt idx="5">
                  <c:v>#N/A</c:v>
                </c:pt>
                <c:pt idx="6">
                  <c:v>#N/A</c:v>
                </c:pt>
                <c:pt idx="7">
                  <c:v>4207</c:v>
                </c:pt>
                <c:pt idx="8">
                  <c:v>#N/A</c:v>
                </c:pt>
                <c:pt idx="9">
                  <c:v>#N/A</c:v>
                </c:pt>
                <c:pt idx="10">
                  <c:v>4160</c:v>
                </c:pt>
                <c:pt idx="11">
                  <c:v>#N/A</c:v>
                </c:pt>
                <c:pt idx="12">
                  <c:v>#N/A</c:v>
                </c:pt>
                <c:pt idx="13">
                  <c:v>3902</c:v>
                </c:pt>
                <c:pt idx="14">
                  <c:v>#N/A</c:v>
                </c:pt>
              </c:numCache>
            </c:numRef>
          </c:val>
          <c:smooth val="0"/>
          <c:extLst>
            <c:ext xmlns:c16="http://schemas.microsoft.com/office/drawing/2014/chart" uri="{C3380CC4-5D6E-409C-BE32-E72D297353CC}">
              <c16:uniqueId val="{0000000B-99A4-4A9A-9DF3-76E2B9BE7D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815</c:v>
                </c:pt>
                <c:pt idx="1">
                  <c:v>871</c:v>
                </c:pt>
                <c:pt idx="2">
                  <c:v>606</c:v>
                </c:pt>
              </c:numCache>
            </c:numRef>
          </c:val>
          <c:extLst>
            <c:ext xmlns:c16="http://schemas.microsoft.com/office/drawing/2014/chart" uri="{C3380CC4-5D6E-409C-BE32-E72D297353CC}">
              <c16:uniqueId val="{00000000-879F-4F08-BFC8-9208CA88A7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166</c:v>
                </c:pt>
                <c:pt idx="1">
                  <c:v>166</c:v>
                </c:pt>
                <c:pt idx="2">
                  <c:v>166</c:v>
                </c:pt>
              </c:numCache>
            </c:numRef>
          </c:val>
          <c:extLst>
            <c:ext xmlns:c16="http://schemas.microsoft.com/office/drawing/2014/chart" uri="{C3380CC4-5D6E-409C-BE32-E72D297353CC}">
              <c16:uniqueId val="{00000001-879F-4F08-BFC8-9208CA88A7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1427</c:v>
                </c:pt>
                <c:pt idx="1">
                  <c:v>1296</c:v>
                </c:pt>
                <c:pt idx="2">
                  <c:v>1591</c:v>
                </c:pt>
              </c:numCache>
            </c:numRef>
          </c:val>
          <c:extLst>
            <c:ext xmlns:c16="http://schemas.microsoft.com/office/drawing/2014/chart" uri="{C3380CC4-5D6E-409C-BE32-E72D297353CC}">
              <c16:uniqueId val="{00000002-879F-4F08-BFC8-9208CA88A7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山形県尾花沢市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実質公債費比率の分子の大半を占めている元利償還金については、減少傾向にあったが、令和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年度は主に</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年度に行った道路改良事業や流雪溝整備などの事業が償還開始となったため約</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年度決算で実質公債費比率が</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％を超えたため、公債費負担適正化計画を策定し、当該計画に沿って高利な起債の繰上償還や投資的事業の厳選により起債発行額を抑制してきたことで、</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年度決算より起債許可団体から脱却した。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山形県尾花沢市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将来負担比率の分子のうち大半を占めているのが、地方債現在高、組合等負担等見込額及び退職手当負担見込額である。</a:t>
          </a:r>
        </a:p>
        <a:p>
          <a:r>
            <a:rPr kumimoji="1" lang="ja-JP" altLang="en-US" sz="1400">
              <a:latin typeface="ＭＳ ゴシック" pitchFamily="49" charset="-128"/>
              <a:ea typeface="ＭＳ ゴシック" pitchFamily="49" charset="-128"/>
            </a:rPr>
            <a:t>　地方債現在高は事業の取捨選択などにより新規起債発行を抑制したため減少傾向となっていたが、平成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年度からの庁舎建設により地方債現在高が上昇した。今後も財政計画に沿って地方債残高が極端に増加しないよう努めていく。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山形県尾花沢市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増要因として、財政的な負担となっている空き公共施設の解体費用のため「公共施設整備等基金」の積立を行い残高が約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千万円となった。また、ふるさと納税の増による「雪とスイカと花笠のまち」ふるさと尾花沢応援基金への積立金増加により、残高が約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千万円となった。さらに、新型コロナウイルス感染症対応地方創生臨時交付金を原資として、利子補給・保証料補給に係る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千万円の基金積立を行ったことが挙げられる。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減要因として、令和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年度の豪雪による対応のため財政調整基金から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億円繰り入れを行っている。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「財政調整基金」は減少しているが、年度間の財源調整機能や災害対応などのため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億円前後を目安として積み増しを行っていく。「減債基金」は大型事業の償還が集中する令和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年度以降に繰り入れを予定している。「公共施設整備等基金」については、さらに積立を行い、計画的な空き公共施設の解体に対応する方針としている。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については、当市の喫緊の課題である利活用できない公共施設の解体に向け積立を行い、計画的な解体を行っていく。「ふるさと尾花沢応援基金」については、寄附者の意向を合わせ尾花沢市のため活用させていただく。「新型コロナウイルス感染症対応地方創生臨時交付金基金」については、新型コロナウイルス感染症への対応として事業者への利子補給のため積み立てている。「スポ－ツ振興基金」については、当市のスポーツ振興のため毎年定額の繰り入れを行い活用していく。「地域福祉基金」については、遊具の購入や高齢者福祉施設の設備整備など当市の福祉に関する事業に活用を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・公共施設整備等基金：設置目的を果たした庁舎建設基金基金の残高約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千万円を公共施設整備等基金へ積みかえたこと、空き公共施設解体による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千万円の積立を行ったことで、前年度より約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千万円を公共施設整備等基金に積み替え、令和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年度末で基金を廃止した。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・「雪とスイカと花笠のまち」ふるさと尾花沢応援基金：ふるさと納税の増により約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・新型コロナウイルス感染症対応地方創生臨時交付金基金：新型コロナウイルス感染症対応地方創生臨時交付金を原資として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千万円の基金積立を行ったことによる。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今後は、重点的に「公共施設整備等基金」の積み増しを行い、耐震性能などで利活用不可能な公共施設の解体、学校等の公共施設の整備事業に対応する予定である。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地方財政法に規定されている剰余金の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通常、当初予算及び除排雪経費などに繰り入れを行っているが、必要に応じて災害対応や財源不足などに対し繰り入れを行っている。令和元年は少雪のため繰り入れが少なく基金残高は増加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年度は豪雪への対応のため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億円繰り入れを行い、基金残高が減少した。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年度から新庁舎建設の償還の影響で公債費が上昇し、一時的に残高の減少も想定されるが、当市の適正残高と考える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％に豪雪対応分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億を加算）を維持する方針である。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新庁舎建設事業の影響により、令和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年度に市債償還額はピークを迎える予定であり、それに備えるため計画的に積立を行ってきたが、令和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年度以降は新庁舎建設に関する償還に対し繰入を開始し減少する見込みである。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15,350
15,257
372.53
15,878,641
14,979,100
770,661
6,466,683
12,528,266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人口減少と高い高齢化率（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国調</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％）に加え、基幹産業が農業であり、かつ製造業等の立地企業がほとんど中小零細であるため、産業構造が極めて脆弱で全国平均を大きく下回っている。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近年は平成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年までに行われた大型事業の償還に対する交付税算入が終了したことにより基準財政需要額が縮小し、財政力指数は上昇傾向にある。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64558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64558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104775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今年度は前年度と比べ</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ポイント増加し、類似団体と比べ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ポイント上回っている。これは分子である公債費が大型事業の償還開始により増加したことや、豪雪の影響により維持補修費が大幅に増加したことが主因となっている。</a:t>
          </a:r>
        </a:p>
        <a:p>
          <a:r>
            <a:rPr kumimoji="1" lang="ja-JP" altLang="en-US" sz="1300">
              <a:latin typeface="ＭＳ Ｐゴシック" panose="020B0600070205080204" pitchFamily="50" charset="-128"/>
              <a:ea typeface="ＭＳ Ｐゴシック" panose="020B0600070205080204" pitchFamily="50" charset="-128"/>
            </a:rPr>
            <a:t>　定員適正化計画に沿った職員数の抑制や事務事業の見直しによる経常経費の抑制に努め、投資的事業についても重要度や緊急度など厳選し、交付税措置のある地方債を活用するなど、事務事業の徹底した見直しにより現在の水準を維持す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151554</xdr:rowOff>
    </xdr:from>
    <xdr:to>
      <xdr:col>23</xdr:col>
      <xdr:colOff>133350</xdr:colOff>
      <xdr:row>64</xdr:row>
      <xdr:rowOff>47413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10004"/>
          <a:ext cx="8382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79163</xdr:rowOff>
    </xdr:from>
    <xdr:to>
      <xdr:col>19</xdr:col>
      <xdr:colOff>133350</xdr:colOff>
      <xdr:row>61</xdr:row>
      <xdr:rowOff>151554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5376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79163</xdr:rowOff>
    </xdr:from>
    <xdr:to>
      <xdr:col>15</xdr:col>
      <xdr:colOff>82550</xdr:colOff>
      <xdr:row>61</xdr:row>
      <xdr:rowOff>119380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376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28363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5778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140140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100754</xdr:rowOff>
    </xdr:from>
    <xdr:to>
      <xdr:col>19</xdr:col>
      <xdr:colOff>184150</xdr:colOff>
      <xdr:row>62</xdr:row>
      <xdr:rowOff>30904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41081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28363</xdr:rowOff>
    </xdr:from>
    <xdr:to>
      <xdr:col>15</xdr:col>
      <xdr:colOff>133350</xdr:colOff>
      <xdr:row>61</xdr:row>
      <xdr:rowOff>129963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140140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豪雪地であり、例年多額の除排雪経費を要する。また、消防業務を隣接の大石田町から受託していること、さらには扇状地上に集落が点在する地理的な事情により公共施設が多いことなどが重なり、人件費、物件費、維持補修費の合計が類似団体に比較して高くなっている。今年度は豪雪の影響による維持補修費の大幅な増加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人当たり人件費・物件費等決算額が増加した。</a:t>
          </a:r>
        </a:p>
        <a:p>
          <a:r>
            <a:rPr kumimoji="1" lang="ja-JP" altLang="en-US" sz="1300">
              <a:latin typeface="ＭＳ Ｐゴシック" panose="020B0600070205080204" pitchFamily="50" charset="-128"/>
              <a:ea typeface="ＭＳ Ｐゴシック" panose="020B0600070205080204" pitchFamily="50" charset="-128"/>
            </a:rPr>
            <a:t>　今後も定員適正化計画に沿った職員数の抑制や、民間委託の活用等により人件費・物件費・維持補修費のコスト削減に努める。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144075</xdr:rowOff>
    </xdr:from>
    <xdr:to>
      <xdr:col>23</xdr:col>
      <xdr:colOff>133350</xdr:colOff>
      <xdr:row>87</xdr:row>
      <xdr:rowOff>129229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45875"/>
          <a:ext cx="838200" cy="49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80373</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144075</xdr:rowOff>
    </xdr:from>
    <xdr:to>
      <xdr:col>19</xdr:col>
      <xdr:colOff>133350</xdr:colOff>
      <xdr:row>85</xdr:row>
      <xdr:rowOff>83651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545875"/>
          <a:ext cx="889000" cy="1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87975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7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75597</xdr:rowOff>
    </xdr:from>
    <xdr:to>
      <xdr:col>15</xdr:col>
      <xdr:colOff>82550</xdr:colOff>
      <xdr:row>85</xdr:row>
      <xdr:rowOff>83651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648847"/>
          <a:ext cx="889000" cy="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31642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1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82950</xdr:rowOff>
    </xdr:from>
    <xdr:to>
      <xdr:col>11</xdr:col>
      <xdr:colOff>31750</xdr:colOff>
      <xdr:row>85</xdr:row>
      <xdr:rowOff>75597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84750"/>
          <a:ext cx="889000" cy="16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145843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141775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78429</xdr:rowOff>
    </xdr:from>
    <xdr:to>
      <xdr:col>23</xdr:col>
      <xdr:colOff>184150</xdr:colOff>
      <xdr:row>88</xdr:row>
      <xdr:rowOff>8579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9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50506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96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93275</xdr:rowOff>
    </xdr:from>
    <xdr:to>
      <xdr:col>19</xdr:col>
      <xdr:colOff>184150</xdr:colOff>
      <xdr:row>85</xdr:row>
      <xdr:rowOff>23425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9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8202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8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32851</xdr:rowOff>
    </xdr:from>
    <xdr:to>
      <xdr:col>15</xdr:col>
      <xdr:colOff>133350</xdr:colOff>
      <xdr:row>85</xdr:row>
      <xdr:rowOff>134451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6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119228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69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24797</xdr:rowOff>
    </xdr:from>
    <xdr:to>
      <xdr:col>11</xdr:col>
      <xdr:colOff>82550</xdr:colOff>
      <xdr:row>85</xdr:row>
      <xdr:rowOff>126397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59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111174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68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32150</xdr:rowOff>
    </xdr:from>
    <xdr:to>
      <xdr:col>7</xdr:col>
      <xdr:colOff>31750</xdr:colOff>
      <xdr:row>84</xdr:row>
      <xdr:rowOff>133750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4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118527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52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旧来からの給与体系により、類似団体や県内市町村平均と比較しても約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ポイント程度下回っていたが、平成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年度の給与構造改革以降は、自治体の制度均一化等により徐々に上昇し、類似団体と同水準となっている。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152400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567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83457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66221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31750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5015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が著しいことに加え、豪雪地であることや奥羽山脈の扇状沿いに集落が点在していることから保育所や学校が他団体よりも多いこと、さらには隣町の大石田町から消防業務を受託していることにより、類似団体を上回っている。</a:t>
          </a:r>
        </a:p>
        <a:p>
          <a:r>
            <a:rPr kumimoji="1" lang="ja-JP" altLang="en-US" sz="1300">
              <a:latin typeface="ＭＳ Ｐゴシック" panose="020B0600070205080204" pitchFamily="50" charset="-128"/>
              <a:ea typeface="ＭＳ Ｐゴシック" panose="020B0600070205080204" pitchFamily="50" charset="-128"/>
            </a:rPr>
            <a:t>　定員適正化計画に沿った職員数の抑制や消防業務の効率的な運用を行うことで、類似団体の平均に近づける方針である。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51526</xdr:rowOff>
    </xdr:from>
    <xdr:to>
      <xdr:col>81</xdr:col>
      <xdr:colOff>44450</xdr:colOff>
      <xdr:row>66</xdr:row>
      <xdr:rowOff>142875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367226"/>
          <a:ext cx="8382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109237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159203</xdr:rowOff>
    </xdr:from>
    <xdr:to>
      <xdr:col>77</xdr:col>
      <xdr:colOff>44450</xdr:colOff>
      <xdr:row>66</xdr:row>
      <xdr:rowOff>51526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303453"/>
          <a:ext cx="889000" cy="6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81643</xdr:rowOff>
    </xdr:from>
    <xdr:to>
      <xdr:col>72</xdr:col>
      <xdr:colOff>203200</xdr:colOff>
      <xdr:row>65</xdr:row>
      <xdr:rowOff>159203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225893"/>
          <a:ext cx="8890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64407</xdr:rowOff>
    </xdr:from>
    <xdr:to>
      <xdr:col>68</xdr:col>
      <xdr:colOff>152400</xdr:colOff>
      <xdr:row>65</xdr:row>
      <xdr:rowOff>81643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20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130374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92075</xdr:rowOff>
    </xdr:from>
    <xdr:to>
      <xdr:col>81</xdr:col>
      <xdr:colOff>95250</xdr:colOff>
      <xdr:row>67</xdr:row>
      <xdr:rowOff>22225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159402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30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726</xdr:rowOff>
    </xdr:from>
    <xdr:to>
      <xdr:col>77</xdr:col>
      <xdr:colOff>95250</xdr:colOff>
      <xdr:row>66</xdr:row>
      <xdr:rowOff>102326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87103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40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108403</xdr:rowOff>
    </xdr:from>
    <xdr:to>
      <xdr:col>73</xdr:col>
      <xdr:colOff>44450</xdr:colOff>
      <xdr:row>66</xdr:row>
      <xdr:rowOff>38553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2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23330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33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30843</xdr:rowOff>
    </xdr:from>
    <xdr:to>
      <xdr:col>68</xdr:col>
      <xdr:colOff>203200</xdr:colOff>
      <xdr:row>65</xdr:row>
      <xdr:rowOff>132443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117220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13607</xdr:rowOff>
    </xdr:from>
    <xdr:to>
      <xdr:col>64</xdr:col>
      <xdr:colOff>152400</xdr:colOff>
      <xdr:row>65</xdr:row>
      <xdr:rowOff>115207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99984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実質公債費比率は、大型事業の償還終了により、今年度は類似団体に比べ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前年比では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ポイント上昇しており、庁舎建設に係る元金償還が開始される令和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年度まで横ばいとなる見込みである。その後令和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年度まで上昇すると見込んでいる。</a:t>
          </a:r>
        </a:p>
        <a:p>
          <a:r>
            <a:rPr kumimoji="1" lang="ja-JP" altLang="en-US" sz="1300">
              <a:latin typeface="ＭＳ Ｐゴシック" panose="020B0600070205080204" pitchFamily="50" charset="-128"/>
              <a:ea typeface="ＭＳ Ｐゴシック" panose="020B0600070205080204" pitchFamily="50" charset="-128"/>
            </a:rPr>
            <a:t>　今後も投資的事業の厳選に努め、実質公債費比率のさらなる抑制を図る。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108373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11369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150300</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17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124460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1136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42</xdr:row>
      <xdr:rowOff>89746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15391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43</xdr:row>
      <xdr:rowOff>95250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29064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74100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年度にかけて行われた庁舎建設事業の影響により、平成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80.2</a:t>
          </a:r>
          <a:r>
            <a:rPr kumimoji="1" lang="ja-JP" altLang="en-US" sz="1300">
              <a:latin typeface="ＭＳ Ｐゴシック" panose="020B0600070205080204" pitchFamily="50" charset="-128"/>
              <a:ea typeface="ＭＳ Ｐゴシック" panose="020B0600070205080204" pitchFamily="50" charset="-128"/>
            </a:rPr>
            <a:t>ポイントがピークとなっているが、償還が進んでいることや事業の取捨選択による起債の抑制を図っていることで、徐々に改善していく見込みである。今後も事業の厳選、起債額の抑制により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57048</xdr:rowOff>
    </xdr:from>
    <xdr:to>
      <xdr:col>81</xdr:col>
      <xdr:colOff>44450</xdr:colOff>
      <xdr:row>18</xdr:row>
      <xdr:rowOff>132334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143148"/>
          <a:ext cx="8382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156481</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8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132334</xdr:rowOff>
    </xdr:from>
    <xdr:to>
      <xdr:col>77</xdr:col>
      <xdr:colOff>44450</xdr:colOff>
      <xdr:row>18</xdr:row>
      <xdr:rowOff>139090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218434"/>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158039</xdr:rowOff>
    </xdr:from>
    <xdr:to>
      <xdr:col>72</xdr:col>
      <xdr:colOff>203200</xdr:colOff>
      <xdr:row>18</xdr:row>
      <xdr:rowOff>139090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3072689"/>
          <a:ext cx="889000" cy="1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148641</xdr:rowOff>
    </xdr:from>
    <xdr:to>
      <xdr:col>73</xdr:col>
      <xdr:colOff>44450</xdr:colOff>
      <xdr:row>15</xdr:row>
      <xdr:rowOff>78791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143205</xdr:rowOff>
    </xdr:from>
    <xdr:to>
      <xdr:col>68</xdr:col>
      <xdr:colOff>152400</xdr:colOff>
      <xdr:row>17</xdr:row>
      <xdr:rowOff>158039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886405"/>
          <a:ext cx="889000" cy="18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6248</xdr:rowOff>
    </xdr:from>
    <xdr:to>
      <xdr:col>81</xdr:col>
      <xdr:colOff>95250</xdr:colOff>
      <xdr:row>18</xdr:row>
      <xdr:rowOff>107848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09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149775</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06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81534</xdr:rowOff>
    </xdr:from>
    <xdr:to>
      <xdr:col>77</xdr:col>
      <xdr:colOff>95250</xdr:colOff>
      <xdr:row>19</xdr:row>
      <xdr:rowOff>11684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1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167911</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25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88290</xdr:rowOff>
    </xdr:from>
    <xdr:to>
      <xdr:col>73</xdr:col>
      <xdr:colOff>44450</xdr:colOff>
      <xdr:row>19</xdr:row>
      <xdr:rowOff>18440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1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3217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26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107239</xdr:rowOff>
    </xdr:from>
    <xdr:to>
      <xdr:col>68</xdr:col>
      <xdr:colOff>203200</xdr:colOff>
      <xdr:row>18</xdr:row>
      <xdr:rowOff>37389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0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22166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10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92405</xdr:rowOff>
    </xdr:from>
    <xdr:to>
      <xdr:col>64</xdr:col>
      <xdr:colOff>152400</xdr:colOff>
      <xdr:row>17</xdr:row>
      <xdr:rowOff>22555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8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7332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2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15,350
15,257
372.53
15,878,641
14,979,100
770,661
6,466,683
12,528,266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a:t>
          </a:r>
          <a:r>
            <a:rPr kumimoji="1" lang="en-US" altLang="ja-JP" sz="1300">
              <a:latin typeface="ＭＳ Ｐゴシック" panose="020B0600070205080204" pitchFamily="50" charset="-128"/>
              <a:ea typeface="ＭＳ Ｐゴシック" panose="020B0600070205080204" pitchFamily="50" charset="-128"/>
            </a:rPr>
            <a:t>29.4</a:t>
          </a:r>
          <a:r>
            <a:rPr kumimoji="1" lang="ja-JP" altLang="en-US" sz="1300">
              <a:latin typeface="ＭＳ Ｐゴシック" panose="020B0600070205080204" pitchFamily="50" charset="-128"/>
              <a:ea typeface="ＭＳ Ｐゴシック" panose="020B0600070205080204" pitchFamily="50" charset="-128"/>
            </a:rPr>
            <a:t>％と類似団体と比べ</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ポイント高くなっている。これは本市の集落が扇状地上に立地しており保育所や小中学校が点在していることや、大石田町から消防業務を受託していることなど行政サービスの差異によるものである。　　　</a:t>
          </a:r>
        </a:p>
        <a:p>
          <a:r>
            <a:rPr kumimoji="1" lang="ja-JP" altLang="en-US" sz="1300">
              <a:latin typeface="ＭＳ Ｐゴシック" panose="020B0600070205080204" pitchFamily="50" charset="-128"/>
              <a:ea typeface="ＭＳ Ｐゴシック" panose="020B0600070205080204" pitchFamily="50" charset="-128"/>
            </a:rPr>
            <a:t>　これまでも集中改革プランに基づき人員削減を実施してきたが、今後も民間事業所の参画などを進めながら、定員適正化計画に基づき人件費の抑制に努めていく。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39915</xdr:rowOff>
    </xdr:from>
    <xdr:to>
      <xdr:col>24</xdr:col>
      <xdr:colOff>25400</xdr:colOff>
      <xdr:row>39</xdr:row>
      <xdr:rowOff>151493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555015"/>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39915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4135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117220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58964</xdr:rowOff>
    </xdr:from>
    <xdr:to>
      <xdr:col>15</xdr:col>
      <xdr:colOff>98425</xdr:colOff>
      <xdr:row>37</xdr:row>
      <xdr:rowOff>69850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0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51905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48078</xdr:rowOff>
    </xdr:from>
    <xdr:to>
      <xdr:col>11</xdr:col>
      <xdr:colOff>9525</xdr:colOff>
      <xdr:row>37</xdr:row>
      <xdr:rowOff>58964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3917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100693</xdr:rowOff>
    </xdr:from>
    <xdr:to>
      <xdr:col>24</xdr:col>
      <xdr:colOff>76200</xdr:colOff>
      <xdr:row>40</xdr:row>
      <xdr:rowOff>30843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72770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160565</xdr:rowOff>
    </xdr:from>
    <xdr:to>
      <xdr:col>20</xdr:col>
      <xdr:colOff>38100</xdr:colOff>
      <xdr:row>38</xdr:row>
      <xdr:rowOff>90715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75492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8164</xdr:rowOff>
    </xdr:from>
    <xdr:to>
      <xdr:col>11</xdr:col>
      <xdr:colOff>60325</xdr:colOff>
      <xdr:row>37</xdr:row>
      <xdr:rowOff>109764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94542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施設管理に指定管理者制度を積極的に導入したこと、業務委託の長期継続契約の推進により経費の圧縮が図られたことで類似団体平均よりも低くなっている。令和元年度は小学校児童用パソコン更新の影響で</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％に上昇したが、令和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年度は前々年度並みの</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今後も事務事業の効率化を推進し、物件費の抑制に努める。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13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158750</xdr:rowOff>
    </xdr:from>
    <xdr:to>
      <xdr:col>78</xdr:col>
      <xdr:colOff>69850</xdr:colOff>
      <xdr:row>14</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87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158750</xdr:rowOff>
    </xdr:from>
    <xdr:to>
      <xdr:col>73</xdr:col>
      <xdr:colOff>180975</xdr:colOff>
      <xdr:row>14</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38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12700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7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149877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107950</xdr:rowOff>
    </xdr:from>
    <xdr:to>
      <xdr:col>74</xdr:col>
      <xdr:colOff>31750</xdr:colOff>
      <xdr:row>14</xdr:row>
      <xdr:rowOff>38100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高齢化率（</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国調</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％）は高いが出生数が減少していることにより、類似団体より低くなっている。</a:t>
          </a:r>
        </a:p>
        <a:p>
          <a:r>
            <a:rPr kumimoji="1" lang="ja-JP" altLang="en-US" sz="1300">
              <a:latin typeface="ＭＳ Ｐゴシック" panose="020B0600070205080204" pitchFamily="50" charset="-128"/>
              <a:ea typeface="ＭＳ Ｐゴシック" panose="020B0600070205080204" pitchFamily="50" charset="-128"/>
            </a:rPr>
            <a:t>　今後、高齢化率は上昇し比例して扶助費も増加していくと見込んでいる。そのため事業の取捨選択を行いながら財政を圧迫することのないように努めていく。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948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降雪状況によって維持補修費は大きく変動するが、令和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年度は豪雪となり除排雪経費が大幅に増加したことで、前年度比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簡易水道等の公営企業会計への繰出しについては年々増加傾向となっており、毎年事業計画の見直しを行うこととし、また、国民健康保険事業や介護保険事業については、健康増進事業を推進し負担の軽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20865</xdr:rowOff>
    </xdr:from>
    <xdr:to>
      <xdr:col>82</xdr:col>
      <xdr:colOff>107950</xdr:colOff>
      <xdr:row>60</xdr:row>
      <xdr:rowOff>45357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136415"/>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20865</xdr:rowOff>
    </xdr:from>
    <xdr:to>
      <xdr:col>78</xdr:col>
      <xdr:colOff>69850</xdr:colOff>
      <xdr:row>59</xdr:row>
      <xdr:rowOff>140607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364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140607</xdr:rowOff>
    </xdr:from>
    <xdr:to>
      <xdr:col>73</xdr:col>
      <xdr:colOff>180975</xdr:colOff>
      <xdr:row>59</xdr:row>
      <xdr:rowOff>151493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25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118835</xdr:rowOff>
    </xdr:from>
    <xdr:to>
      <xdr:col>69</xdr:col>
      <xdr:colOff>92075</xdr:colOff>
      <xdr:row>59</xdr:row>
      <xdr:rowOff>151493</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34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166007</xdr:rowOff>
    </xdr:from>
    <xdr:to>
      <xdr:col>82</xdr:col>
      <xdr:colOff>158750</xdr:colOff>
      <xdr:row>60</xdr:row>
      <xdr:rowOff>96157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138084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141515</xdr:rowOff>
    </xdr:from>
    <xdr:to>
      <xdr:col>78</xdr:col>
      <xdr:colOff>120650</xdr:colOff>
      <xdr:row>59</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56442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89807</xdr:rowOff>
    </xdr:from>
    <xdr:to>
      <xdr:col>74</xdr:col>
      <xdr:colOff>31750</xdr:colOff>
      <xdr:row>60</xdr:row>
      <xdr:rowOff>19957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4734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100693</xdr:rowOff>
    </xdr:from>
    <xdr:to>
      <xdr:col>69</xdr:col>
      <xdr:colOff>142875</xdr:colOff>
      <xdr:row>60</xdr:row>
      <xdr:rowOff>30843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％となった。尾花沢市大石田町環境衛生事業組合の下水道事業会計へはこれまで繰出金として支出してきたが、令和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年度より法適用となったことから補助費として支出したことが増の要因となっている。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その他、単独補助金の必要性の検討や終期の設定など見直しを進めることで補助費等の抑制に努める。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115570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9563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34</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88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101617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34</xdr:row>
      <xdr:rowOff>73660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88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109237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73660</xdr:rowOff>
    </xdr:from>
    <xdr:to>
      <xdr:col>69</xdr:col>
      <xdr:colOff>92075</xdr:colOff>
      <xdr:row>34</xdr:row>
      <xdr:rowOff>96520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90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63517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0</xdr:rowOff>
    </xdr:from>
    <xdr:to>
      <xdr:col>74</xdr:col>
      <xdr:colOff>31750</xdr:colOff>
      <xdr:row>34</xdr:row>
      <xdr:rowOff>101600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111777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22860</xdr:rowOff>
    </xdr:from>
    <xdr:to>
      <xdr:col>69</xdr:col>
      <xdr:colOff>142875</xdr:colOff>
      <xdr:row>34</xdr:row>
      <xdr:rowOff>124460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大型事業の償還終了により、令和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年度では類似団体に比べ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庁舎建設の元金償還開始が控えており、事業の取捨選択と交付税措置のある地方債の活用により将来負担の軽減に努めていく。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77</xdr:row>
      <xdr:rowOff>165863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3446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155719</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78</xdr:row>
      <xdr:rowOff>40132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3446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40132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104139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408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131590</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1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32529</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公債費以外については、類似団体の平均を下回っていたが、令和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年度は豪雪の影響による維持補修費の大幅な増加により、類似団体より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75.7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定員適正化計画に沿った人員の抑制、毎年事業計画の見直しによる公営企業会計への繰出し抑制、健康増進事業の推進による国民健康保険・介護保険事業に対する繰出し抑制に努める。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77</xdr:row>
      <xdr:rowOff>123189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974320"/>
          <a:ext cx="838200" cy="35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75</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7914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170197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74</xdr:row>
      <xdr:rowOff>149860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791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111760</xdr:rowOff>
    </xdr:from>
    <xdr:to>
      <xdr:col>69</xdr:col>
      <xdr:colOff>92075</xdr:colOff>
      <xdr:row>74</xdr:row>
      <xdr:rowOff>149860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799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17797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97807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72389</xdr:rowOff>
    </xdr:from>
    <xdr:to>
      <xdr:col>82</xdr:col>
      <xdr:colOff>158750</xdr:colOff>
      <xdr:row>78</xdr:row>
      <xdr:rowOff>2539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44466</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53340</xdr:rowOff>
    </xdr:from>
    <xdr:to>
      <xdr:col>74</xdr:col>
      <xdr:colOff>31750</xdr:colOff>
      <xdr:row>74</xdr:row>
      <xdr:rowOff>154940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165117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60960</xdr:rowOff>
    </xdr:from>
    <xdr:to>
      <xdr:col>65</xdr:col>
      <xdr:colOff>53975</xdr:colOff>
      <xdr:row>74</xdr:row>
      <xdr:rowOff>162560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1287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150834</xdr:rowOff>
    </xdr:from>
    <xdr:to>
      <xdr:col>29</xdr:col>
      <xdr:colOff>127000</xdr:colOff>
      <xdr:row>14</xdr:row>
      <xdr:rowOff>18344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255859"/>
          <a:ext cx="647700" cy="210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38572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29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18344</xdr:rowOff>
    </xdr:from>
    <xdr:to>
      <xdr:col>26</xdr:col>
      <xdr:colOff>50800</xdr:colOff>
      <xdr:row>14</xdr:row>
      <xdr:rowOff>120088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66269"/>
          <a:ext cx="698500" cy="101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7940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70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120088</xdr:rowOff>
    </xdr:from>
    <xdr:to>
      <xdr:col>22</xdr:col>
      <xdr:colOff>114300</xdr:colOff>
      <xdr:row>14</xdr:row>
      <xdr:rowOff>160044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68013"/>
          <a:ext cx="698500" cy="39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70087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160044</xdr:rowOff>
    </xdr:from>
    <xdr:to>
      <xdr:col>18</xdr:col>
      <xdr:colOff>177800</xdr:colOff>
      <xdr:row>15</xdr:row>
      <xdr:rowOff>40600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07969"/>
          <a:ext cx="698500" cy="52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93273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88146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100034</xdr:rowOff>
    </xdr:from>
    <xdr:to>
      <xdr:col>29</xdr:col>
      <xdr:colOff>177800</xdr:colOff>
      <xdr:row>13</xdr:row>
      <xdr:rowOff>30184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20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116561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5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138994</xdr:rowOff>
    </xdr:from>
    <xdr:to>
      <xdr:col>26</xdr:col>
      <xdr:colOff>101600</xdr:colOff>
      <xdr:row>14</xdr:row>
      <xdr:rowOff>69144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15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79321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84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69288</xdr:rowOff>
    </xdr:from>
    <xdr:to>
      <xdr:col>22</xdr:col>
      <xdr:colOff>165100</xdr:colOff>
      <xdr:row>14</xdr:row>
      <xdr:rowOff>170888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17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9615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109244</xdr:rowOff>
    </xdr:from>
    <xdr:to>
      <xdr:col>19</xdr:col>
      <xdr:colOff>38100</xdr:colOff>
      <xdr:row>15</xdr:row>
      <xdr:rowOff>39394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57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49571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2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161250</xdr:rowOff>
    </xdr:from>
    <xdr:to>
      <xdr:col>15</xdr:col>
      <xdr:colOff>101600</xdr:colOff>
      <xdr:row>15</xdr:row>
      <xdr:rowOff>91400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0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101577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62859</xdr:rowOff>
    </xdr:from>
    <xdr:to>
      <xdr:col>29</xdr:col>
      <xdr:colOff>127000</xdr:colOff>
      <xdr:row>35</xdr:row>
      <xdr:rowOff>164014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73209"/>
          <a:ext cx="647700" cy="101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47636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57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135972</xdr:rowOff>
    </xdr:from>
    <xdr:to>
      <xdr:col>26</xdr:col>
      <xdr:colOff>50800</xdr:colOff>
      <xdr:row>35</xdr:row>
      <xdr:rowOff>164014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46322"/>
          <a:ext cx="698500" cy="28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135972</xdr:rowOff>
    </xdr:from>
    <xdr:to>
      <xdr:col>22</xdr:col>
      <xdr:colOff>114300</xdr:colOff>
      <xdr:row>35</xdr:row>
      <xdr:rowOff>154851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46322"/>
          <a:ext cx="698500" cy="18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196931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104349</xdr:rowOff>
    </xdr:from>
    <xdr:to>
      <xdr:col>18</xdr:col>
      <xdr:colOff>177800</xdr:colOff>
      <xdr:row>35</xdr:row>
      <xdr:rowOff>154851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14699"/>
          <a:ext cx="698500" cy="50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196759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167739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12059</xdr:rowOff>
    </xdr:from>
    <xdr:to>
      <xdr:col>29</xdr:col>
      <xdr:colOff>177800</xdr:colOff>
      <xdr:row>35</xdr:row>
      <xdr:rowOff>113659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22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200036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6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113214</xdr:rowOff>
    </xdr:from>
    <xdr:to>
      <xdr:col>26</xdr:col>
      <xdr:colOff>101600</xdr:colOff>
      <xdr:row>35</xdr:row>
      <xdr:rowOff>214814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2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199591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85172</xdr:rowOff>
    </xdr:from>
    <xdr:to>
      <xdr:col>22</xdr:col>
      <xdr:colOff>165100</xdr:colOff>
      <xdr:row>35</xdr:row>
      <xdr:rowOff>186772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9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171549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78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104051</xdr:rowOff>
    </xdr:from>
    <xdr:to>
      <xdr:col>19</xdr:col>
      <xdr:colOff>38100</xdr:colOff>
      <xdr:row>35</xdr:row>
      <xdr:rowOff>205651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1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190428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0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53549</xdr:rowOff>
    </xdr:from>
    <xdr:to>
      <xdr:col>15</xdr:col>
      <xdr:colOff>101600</xdr:colOff>
      <xdr:row>35</xdr:row>
      <xdr:rowOff>155149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63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165326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3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15,350
15,257
372.53
15,878,641
14,979,100
770,661
6,466,683
12,528,266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114129</xdr:rowOff>
    </xdr:from>
    <xdr:to>
      <xdr:col>24</xdr:col>
      <xdr:colOff>63500</xdr:colOff>
      <xdr:row>33</xdr:row>
      <xdr:rowOff>73210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429079"/>
          <a:ext cx="838200" cy="3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151092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5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73210</xdr:rowOff>
    </xdr:from>
    <xdr:to>
      <xdr:col>19</xdr:col>
      <xdr:colOff>177800</xdr:colOff>
      <xdr:row>34</xdr:row>
      <xdr:rowOff>54057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31060"/>
          <a:ext cx="889000" cy="15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44255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39459</xdr:rowOff>
    </xdr:from>
    <xdr:to>
      <xdr:col>15</xdr:col>
      <xdr:colOff>50800</xdr:colOff>
      <xdr:row>34</xdr:row>
      <xdr:rowOff>54057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68759"/>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101715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39459</xdr:rowOff>
    </xdr:from>
    <xdr:to>
      <xdr:col>10</xdr:col>
      <xdr:colOff>114300</xdr:colOff>
      <xdr:row>34</xdr:row>
      <xdr:rowOff>70402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68759"/>
          <a:ext cx="889000" cy="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100360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63329</xdr:rowOff>
    </xdr:from>
    <xdr:to>
      <xdr:col>24</xdr:col>
      <xdr:colOff>114300</xdr:colOff>
      <xdr:row>31</xdr:row>
      <xdr:rowOff>164929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7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86206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2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22410</xdr:rowOff>
    </xdr:from>
    <xdr:to>
      <xdr:col>20</xdr:col>
      <xdr:colOff>38100</xdr:colOff>
      <xdr:row>33</xdr:row>
      <xdr:rowOff>124010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8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140537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5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3257</xdr:rowOff>
    </xdr:from>
    <xdr:to>
      <xdr:col>15</xdr:col>
      <xdr:colOff>101600</xdr:colOff>
      <xdr:row>34</xdr:row>
      <xdr:rowOff>104857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3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121384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160109</xdr:rowOff>
    </xdr:from>
    <xdr:to>
      <xdr:col>10</xdr:col>
      <xdr:colOff>165100</xdr:colOff>
      <xdr:row>34</xdr:row>
      <xdr:rowOff>90259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1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106786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59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19602</xdr:rowOff>
    </xdr:from>
    <xdr:to>
      <xdr:col>6</xdr:col>
      <xdr:colOff>38100</xdr:colOff>
      <xdr:row>34</xdr:row>
      <xdr:rowOff>121202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137729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62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8506</xdr:rowOff>
    </xdr:from>
    <xdr:to>
      <xdr:col>24</xdr:col>
      <xdr:colOff>63500</xdr:colOff>
      <xdr:row>58</xdr:row>
      <xdr:rowOff>24181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52606"/>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100543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01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24181</xdr:rowOff>
    </xdr:from>
    <xdr:to>
      <xdr:col>19</xdr:col>
      <xdr:colOff>177800</xdr:colOff>
      <xdr:row>58</xdr:row>
      <xdr:rowOff>124678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68281"/>
          <a:ext cx="889000" cy="10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42294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124678</xdr:rowOff>
    </xdr:from>
    <xdr:to>
      <xdr:col>15</xdr:col>
      <xdr:colOff>50800</xdr:colOff>
      <xdr:row>58</xdr:row>
      <xdr:rowOff>143749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68778"/>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105181</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143749</xdr:rowOff>
    </xdr:from>
    <xdr:to>
      <xdr:col>10</xdr:col>
      <xdr:colOff>114300</xdr:colOff>
      <xdr:row>58</xdr:row>
      <xdr:rowOff>165184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87849"/>
          <a:ext cx="889000" cy="2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21698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17376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129156</xdr:rowOff>
    </xdr:from>
    <xdr:to>
      <xdr:col>24</xdr:col>
      <xdr:colOff>114300</xdr:colOff>
      <xdr:row>58</xdr:row>
      <xdr:rowOff>59306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107583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144831</xdr:rowOff>
    </xdr:from>
    <xdr:to>
      <xdr:col>20</xdr:col>
      <xdr:colOff>38100</xdr:colOff>
      <xdr:row>58</xdr:row>
      <xdr:rowOff>74981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66108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1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73878</xdr:rowOff>
    </xdr:from>
    <xdr:to>
      <xdr:col>15</xdr:col>
      <xdr:colOff>101600</xdr:colOff>
      <xdr:row>59</xdr:row>
      <xdr:rowOff>4028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166605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1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92949</xdr:rowOff>
    </xdr:from>
    <xdr:to>
      <xdr:col>10</xdr:col>
      <xdr:colOff>165100</xdr:colOff>
      <xdr:row>59</xdr:row>
      <xdr:rowOff>23099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3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14226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2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114384</xdr:rowOff>
    </xdr:from>
    <xdr:to>
      <xdr:col>6</xdr:col>
      <xdr:colOff>38100</xdr:colOff>
      <xdr:row>59</xdr:row>
      <xdr:rowOff>44534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35661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13341</xdr:rowOff>
    </xdr:from>
    <xdr:to>
      <xdr:col>24</xdr:col>
      <xdr:colOff>63500</xdr:colOff>
      <xdr:row>76</xdr:row>
      <xdr:rowOff>158617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186291"/>
          <a:ext cx="838200" cy="100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128058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2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71939</xdr:rowOff>
    </xdr:from>
    <xdr:to>
      <xdr:col>19</xdr:col>
      <xdr:colOff>177800</xdr:colOff>
      <xdr:row>76</xdr:row>
      <xdr:rowOff>158617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2587789"/>
          <a:ext cx="889000" cy="60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137335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53251</xdr:rowOff>
    </xdr:from>
    <xdr:to>
      <xdr:col>15</xdr:col>
      <xdr:colOff>50800</xdr:colOff>
      <xdr:row>73</xdr:row>
      <xdr:rowOff>71939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2569101"/>
          <a:ext cx="8890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115695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53251</xdr:rowOff>
    </xdr:from>
    <xdr:to>
      <xdr:col>10</xdr:col>
      <xdr:colOff>114300</xdr:colOff>
      <xdr:row>75</xdr:row>
      <xdr:rowOff>69024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569101"/>
          <a:ext cx="889000" cy="35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98131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113885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133991</xdr:rowOff>
    </xdr:from>
    <xdr:to>
      <xdr:col>24</xdr:col>
      <xdr:colOff>114300</xdr:colOff>
      <xdr:row>71</xdr:row>
      <xdr:rowOff>64141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13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87018</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08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107817</xdr:rowOff>
    </xdr:from>
    <xdr:to>
      <xdr:col>20</xdr:col>
      <xdr:colOff>38100</xdr:colOff>
      <xdr:row>77</xdr:row>
      <xdr:rowOff>37967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1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54494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9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21139</xdr:rowOff>
    </xdr:from>
    <xdr:to>
      <xdr:col>15</xdr:col>
      <xdr:colOff>101600</xdr:colOff>
      <xdr:row>73</xdr:row>
      <xdr:rowOff>122739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53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139266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231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2451</xdr:rowOff>
    </xdr:from>
    <xdr:to>
      <xdr:col>10</xdr:col>
      <xdr:colOff>165100</xdr:colOff>
      <xdr:row>73</xdr:row>
      <xdr:rowOff>104051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5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120578</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22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18224</xdr:rowOff>
    </xdr:from>
    <xdr:to>
      <xdr:col>6</xdr:col>
      <xdr:colOff>38100</xdr:colOff>
      <xdr:row>75</xdr:row>
      <xdr:rowOff>119824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8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136351</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265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121514</xdr:rowOff>
    </xdr:from>
    <xdr:to>
      <xdr:col>24</xdr:col>
      <xdr:colOff>63500</xdr:colOff>
      <xdr:row>96</xdr:row>
      <xdr:rowOff>134417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80714"/>
          <a:ext cx="8382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121514</xdr:rowOff>
    </xdr:from>
    <xdr:to>
      <xdr:col>19</xdr:col>
      <xdr:colOff>177800</xdr:colOff>
      <xdr:row>97</xdr:row>
      <xdr:rowOff>13779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80714"/>
          <a:ext cx="889000" cy="6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3815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6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13779</xdr:rowOff>
    </xdr:from>
    <xdr:to>
      <xdr:col>15</xdr:col>
      <xdr:colOff>50800</xdr:colOff>
      <xdr:row>97</xdr:row>
      <xdr:rowOff>31014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444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73601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31014</xdr:rowOff>
    </xdr:from>
    <xdr:to>
      <xdr:col>10</xdr:col>
      <xdr:colOff>114300</xdr:colOff>
      <xdr:row>97</xdr:row>
      <xdr:rowOff>55575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61664"/>
          <a:ext cx="889000" cy="2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99153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83617</xdr:rowOff>
    </xdr:from>
    <xdr:to>
      <xdr:col>24</xdr:col>
      <xdr:colOff>114300</xdr:colOff>
      <xdr:row>97</xdr:row>
      <xdr:rowOff>13767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4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62044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70714</xdr:rowOff>
    </xdr:from>
    <xdr:to>
      <xdr:col>20</xdr:col>
      <xdr:colOff>38100</xdr:colOff>
      <xdr:row>97</xdr:row>
      <xdr:rowOff>864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17391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30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134429</xdr:rowOff>
    </xdr:from>
    <xdr:to>
      <xdr:col>15</xdr:col>
      <xdr:colOff>101600</xdr:colOff>
      <xdr:row>97</xdr:row>
      <xdr:rowOff>64579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81106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36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151664</xdr:rowOff>
    </xdr:from>
    <xdr:to>
      <xdr:col>10</xdr:col>
      <xdr:colOff>165100</xdr:colOff>
      <xdr:row>97</xdr:row>
      <xdr:rowOff>81814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98341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8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4775</xdr:rowOff>
    </xdr:from>
    <xdr:to>
      <xdr:col>6</xdr:col>
      <xdr:colOff>38100</xdr:colOff>
      <xdr:row>97</xdr:row>
      <xdr:rowOff>106375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97502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75367</xdr:rowOff>
    </xdr:from>
    <xdr:to>
      <xdr:col>55</xdr:col>
      <xdr:colOff>0</xdr:colOff>
      <xdr:row>36</xdr:row>
      <xdr:rowOff>82518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561767"/>
          <a:ext cx="838200" cy="69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15746</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673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82518</xdr:rowOff>
    </xdr:from>
    <xdr:to>
      <xdr:col>50</xdr:col>
      <xdr:colOff>114300</xdr:colOff>
      <xdr:row>36</xdr:row>
      <xdr:rowOff>92755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254718"/>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88891</xdr:rowOff>
    </xdr:from>
    <xdr:to>
      <xdr:col>45</xdr:col>
      <xdr:colOff>177800</xdr:colOff>
      <xdr:row>36</xdr:row>
      <xdr:rowOff>92755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261091"/>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88891</xdr:rowOff>
    </xdr:from>
    <xdr:to>
      <xdr:col>41</xdr:col>
      <xdr:colOff>50800</xdr:colOff>
      <xdr:row>36</xdr:row>
      <xdr:rowOff>93793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61091"/>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55101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59386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24567</xdr:rowOff>
    </xdr:from>
    <xdr:to>
      <xdr:col>55</xdr:col>
      <xdr:colOff>50800</xdr:colOff>
      <xdr:row>32</xdr:row>
      <xdr:rowOff>126167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51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47444</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36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31718</xdr:rowOff>
    </xdr:from>
    <xdr:to>
      <xdr:col>50</xdr:col>
      <xdr:colOff>165100</xdr:colOff>
      <xdr:row>36</xdr:row>
      <xdr:rowOff>133318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0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149845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97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41955</xdr:rowOff>
    </xdr:from>
    <xdr:to>
      <xdr:col>46</xdr:col>
      <xdr:colOff>38100</xdr:colOff>
      <xdr:row>36</xdr:row>
      <xdr:rowOff>143555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160082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8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38091</xdr:rowOff>
    </xdr:from>
    <xdr:to>
      <xdr:col>41</xdr:col>
      <xdr:colOff>101600</xdr:colOff>
      <xdr:row>36</xdr:row>
      <xdr:rowOff>139691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1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156218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42993</xdr:rowOff>
    </xdr:from>
    <xdr:to>
      <xdr:col>36</xdr:col>
      <xdr:colOff>165100</xdr:colOff>
      <xdr:row>36</xdr:row>
      <xdr:rowOff>144593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161120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9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129408</xdr:rowOff>
    </xdr:from>
    <xdr:to>
      <xdr:col>55</xdr:col>
      <xdr:colOff>0</xdr:colOff>
      <xdr:row>58</xdr:row>
      <xdr:rowOff>157904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10073508"/>
          <a:ext cx="838200" cy="2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92849</xdr:rowOff>
    </xdr:from>
    <xdr:to>
      <xdr:col>50</xdr:col>
      <xdr:colOff>114300</xdr:colOff>
      <xdr:row>58</xdr:row>
      <xdr:rowOff>129408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10036949"/>
          <a:ext cx="889000" cy="3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92735</xdr:rowOff>
    </xdr:from>
    <xdr:to>
      <xdr:col>45</xdr:col>
      <xdr:colOff>177800</xdr:colOff>
      <xdr:row>58</xdr:row>
      <xdr:rowOff>92849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1003683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22541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92735</xdr:rowOff>
    </xdr:from>
    <xdr:to>
      <xdr:col>41</xdr:col>
      <xdr:colOff>50800</xdr:colOff>
      <xdr:row>58</xdr:row>
      <xdr:rowOff>165979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10036835"/>
          <a:ext cx="889000" cy="7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21575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107104</xdr:rowOff>
    </xdr:from>
    <xdr:to>
      <xdr:col>55</xdr:col>
      <xdr:colOff>50800</xdr:colOff>
      <xdr:row>59</xdr:row>
      <xdr:rowOff>37254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05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45592</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78608</xdr:rowOff>
    </xdr:from>
    <xdr:to>
      <xdr:col>50</xdr:col>
      <xdr:colOff>165100</xdr:colOff>
      <xdr:row>59</xdr:row>
      <xdr:rowOff>8758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2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171335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1011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42049</xdr:rowOff>
    </xdr:from>
    <xdr:to>
      <xdr:col>46</xdr:col>
      <xdr:colOff>38100</xdr:colOff>
      <xdr:row>58</xdr:row>
      <xdr:rowOff>143649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160176</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976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41935</xdr:rowOff>
    </xdr:from>
    <xdr:to>
      <xdr:col>41</xdr:col>
      <xdr:colOff>101600</xdr:colOff>
      <xdr:row>58</xdr:row>
      <xdr:rowOff>143535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160062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976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115179</xdr:rowOff>
    </xdr:from>
    <xdr:to>
      <xdr:col>36</xdr:col>
      <xdr:colOff>165100</xdr:colOff>
      <xdr:row>59</xdr:row>
      <xdr:rowOff>45329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0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36456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15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114147</xdr:rowOff>
    </xdr:from>
    <xdr:to>
      <xdr:col>55</xdr:col>
      <xdr:colOff>0</xdr:colOff>
      <xdr:row>78</xdr:row>
      <xdr:rowOff>133793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487247"/>
          <a:ext cx="838200" cy="1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114147</xdr:rowOff>
    </xdr:from>
    <xdr:to>
      <xdr:col>50</xdr:col>
      <xdr:colOff>114300</xdr:colOff>
      <xdr:row>78</xdr:row>
      <xdr:rowOff>120937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87247"/>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117185</xdr:rowOff>
    </xdr:from>
    <xdr:to>
      <xdr:col>45</xdr:col>
      <xdr:colOff>177800</xdr:colOff>
      <xdr:row>78</xdr:row>
      <xdr:rowOff>120937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90285"/>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163951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5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117185</xdr:rowOff>
    </xdr:from>
    <xdr:to>
      <xdr:col>41</xdr:col>
      <xdr:colOff>50800</xdr:colOff>
      <xdr:row>78</xdr:row>
      <xdr:rowOff>128344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90285"/>
          <a:ext cx="889000" cy="1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161948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53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82993</xdr:rowOff>
    </xdr:from>
    <xdr:to>
      <xdr:col>55</xdr:col>
      <xdr:colOff>50800</xdr:colOff>
      <xdr:row>79</xdr:row>
      <xdr:rowOff>13143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5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9951</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63347</xdr:rowOff>
    </xdr:from>
    <xdr:to>
      <xdr:col>50</xdr:col>
      <xdr:colOff>165100</xdr:colOff>
      <xdr:row>78</xdr:row>
      <xdr:rowOff>164947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3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156074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70137</xdr:rowOff>
    </xdr:from>
    <xdr:to>
      <xdr:col>46</xdr:col>
      <xdr:colOff>38100</xdr:colOff>
      <xdr:row>79</xdr:row>
      <xdr:rowOff>287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16814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2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66385</xdr:rowOff>
    </xdr:from>
    <xdr:to>
      <xdr:col>41</xdr:col>
      <xdr:colOff>101600</xdr:colOff>
      <xdr:row>78</xdr:row>
      <xdr:rowOff>167985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13062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2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77544</xdr:rowOff>
    </xdr:from>
    <xdr:to>
      <xdr:col>36</xdr:col>
      <xdr:colOff>165100</xdr:colOff>
      <xdr:row>79</xdr:row>
      <xdr:rowOff>7694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5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170271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5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142629</xdr:rowOff>
    </xdr:from>
    <xdr:to>
      <xdr:col>55</xdr:col>
      <xdr:colOff>0</xdr:colOff>
      <xdr:row>96</xdr:row>
      <xdr:rowOff>50851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430379"/>
          <a:ext cx="838200" cy="7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36400</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95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55139</xdr:rowOff>
    </xdr:from>
    <xdr:to>
      <xdr:col>50</xdr:col>
      <xdr:colOff>114300</xdr:colOff>
      <xdr:row>96</xdr:row>
      <xdr:rowOff>50851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5657089"/>
          <a:ext cx="889000" cy="85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127264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55139</xdr:rowOff>
    </xdr:from>
    <xdr:to>
      <xdr:col>45</xdr:col>
      <xdr:colOff>177800</xdr:colOff>
      <xdr:row>93</xdr:row>
      <xdr:rowOff>44591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5657089"/>
          <a:ext cx="889000" cy="33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131433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44591</xdr:rowOff>
    </xdr:from>
    <xdr:to>
      <xdr:col>41</xdr:col>
      <xdr:colOff>50800</xdr:colOff>
      <xdr:row>97</xdr:row>
      <xdr:rowOff>9127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5989441"/>
          <a:ext cx="889000" cy="65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160869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116770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91829</xdr:rowOff>
    </xdr:from>
    <xdr:to>
      <xdr:col>55</xdr:col>
      <xdr:colOff>50800</xdr:colOff>
      <xdr:row>96</xdr:row>
      <xdr:rowOff>21979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37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114706</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23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xdr:rowOff>
    </xdr:from>
    <xdr:to>
      <xdr:col>50</xdr:col>
      <xdr:colOff>165100</xdr:colOff>
      <xdr:row>96</xdr:row>
      <xdr:rowOff>101651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118178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23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4339</xdr:rowOff>
    </xdr:from>
    <xdr:to>
      <xdr:col>46</xdr:col>
      <xdr:colOff>38100</xdr:colOff>
      <xdr:row>91</xdr:row>
      <xdr:rowOff>105939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560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122466</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50795" y="153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165241</xdr:rowOff>
    </xdr:from>
    <xdr:to>
      <xdr:col>41</xdr:col>
      <xdr:colOff>101600</xdr:colOff>
      <xdr:row>93</xdr:row>
      <xdr:rowOff>95391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593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111918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71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129777</xdr:rowOff>
    </xdr:from>
    <xdr:to>
      <xdr:col>36</xdr:col>
      <xdr:colOff>165100</xdr:colOff>
      <xdr:row>97</xdr:row>
      <xdr:rowOff>59927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8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76454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6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110186</xdr:rowOff>
    </xdr:from>
    <xdr:to>
      <xdr:col>85</xdr:col>
      <xdr:colOff>127000</xdr:colOff>
      <xdr:row>38</xdr:row>
      <xdr:rowOff>112220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25286"/>
          <a:ext cx="8382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112220</xdr:rowOff>
    </xdr:from>
    <xdr:to>
      <xdr:col>81</xdr:col>
      <xdr:colOff>50800</xdr:colOff>
      <xdr:row>38</xdr:row>
      <xdr:rowOff>121561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27320"/>
          <a:ext cx="8890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121561</xdr:rowOff>
    </xdr:from>
    <xdr:to>
      <xdr:col>76</xdr:col>
      <xdr:colOff>114300</xdr:colOff>
      <xdr:row>38</xdr:row>
      <xdr:rowOff>126492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36661"/>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2638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68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126492</xdr:rowOff>
    </xdr:from>
    <xdr:to>
      <xdr:col>71</xdr:col>
      <xdr:colOff>177800</xdr:colOff>
      <xdr:row>38</xdr:row>
      <xdr:rowOff>128857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41592"/>
          <a:ext cx="889000" cy="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4309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6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5290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59386</xdr:rowOff>
    </xdr:from>
    <xdr:to>
      <xdr:col>85</xdr:col>
      <xdr:colOff>177800</xdr:colOff>
      <xdr:row>38</xdr:row>
      <xdr:rowOff>160986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22627</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3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61420</xdr:rowOff>
    </xdr:from>
    <xdr:to>
      <xdr:col>81</xdr:col>
      <xdr:colOff>101600</xdr:colOff>
      <xdr:row>38</xdr:row>
      <xdr:rowOff>163020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154147</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6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70761</xdr:rowOff>
    </xdr:from>
    <xdr:to>
      <xdr:col>76</xdr:col>
      <xdr:colOff>165100</xdr:colOff>
      <xdr:row>39</xdr:row>
      <xdr:rowOff>911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8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17437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36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75692</xdr:rowOff>
    </xdr:from>
    <xdr:to>
      <xdr:col>72</xdr:col>
      <xdr:colOff>38100</xdr:colOff>
      <xdr:row>39</xdr:row>
      <xdr:rowOff>5842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22369</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78057</xdr:rowOff>
    </xdr:from>
    <xdr:to>
      <xdr:col>67</xdr:col>
      <xdr:colOff>101600</xdr:colOff>
      <xdr:row>39</xdr:row>
      <xdr:rowOff>8207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24735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36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158086</xdr:rowOff>
    </xdr:from>
    <xdr:to>
      <xdr:col>85</xdr:col>
      <xdr:colOff>127000</xdr:colOff>
      <xdr:row>76</xdr:row>
      <xdr:rowOff>29606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16836"/>
          <a:ext cx="838200" cy="4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104642</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6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1481</xdr:rowOff>
    </xdr:from>
    <xdr:to>
      <xdr:col>81</xdr:col>
      <xdr:colOff>50800</xdr:colOff>
      <xdr:row>76</xdr:row>
      <xdr:rowOff>29606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031681"/>
          <a:ext cx="889000" cy="2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80258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1001</xdr:rowOff>
    </xdr:from>
    <xdr:to>
      <xdr:col>76</xdr:col>
      <xdr:colOff>114300</xdr:colOff>
      <xdr:row>76</xdr:row>
      <xdr:rowOff>1481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031201"/>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87862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128301</xdr:rowOff>
    </xdr:from>
    <xdr:to>
      <xdr:col>71</xdr:col>
      <xdr:colOff>177800</xdr:colOff>
      <xdr:row>76</xdr:row>
      <xdr:rowOff>1001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987051"/>
          <a:ext cx="889000" cy="4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83664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101320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107287</xdr:rowOff>
    </xdr:from>
    <xdr:to>
      <xdr:col>85</xdr:col>
      <xdr:colOff>177800</xdr:colOff>
      <xdr:row>76</xdr:row>
      <xdr:rowOff>37436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660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130164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1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150256</xdr:rowOff>
    </xdr:from>
    <xdr:to>
      <xdr:col>81</xdr:col>
      <xdr:colOff>101600</xdr:colOff>
      <xdr:row>76</xdr:row>
      <xdr:rowOff>80406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96933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8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122131</xdr:rowOff>
    </xdr:from>
    <xdr:to>
      <xdr:col>76</xdr:col>
      <xdr:colOff>165100</xdr:colOff>
      <xdr:row>76</xdr:row>
      <xdr:rowOff>52281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8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68808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75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121651</xdr:rowOff>
    </xdr:from>
    <xdr:to>
      <xdr:col>72</xdr:col>
      <xdr:colOff>38100</xdr:colOff>
      <xdr:row>76</xdr:row>
      <xdr:rowOff>51801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8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68328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7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77501</xdr:rowOff>
    </xdr:from>
    <xdr:to>
      <xdr:col>67</xdr:col>
      <xdr:colOff>101600</xdr:colOff>
      <xdr:row>76</xdr:row>
      <xdr:rowOff>7651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3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24178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7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140864</xdr:rowOff>
    </xdr:from>
    <xdr:to>
      <xdr:col>85</xdr:col>
      <xdr:colOff>127000</xdr:colOff>
      <xdr:row>95</xdr:row>
      <xdr:rowOff>154254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5914264"/>
          <a:ext cx="838200" cy="52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164177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2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134976</xdr:rowOff>
    </xdr:from>
    <xdr:to>
      <xdr:col>81</xdr:col>
      <xdr:colOff>50800</xdr:colOff>
      <xdr:row>95</xdr:row>
      <xdr:rowOff>154254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422726"/>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33734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134976</xdr:rowOff>
    </xdr:from>
    <xdr:to>
      <xdr:col>76</xdr:col>
      <xdr:colOff>114300</xdr:colOff>
      <xdr:row>96</xdr:row>
      <xdr:rowOff>71501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422726"/>
          <a:ext cx="889000" cy="10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34909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168069</xdr:rowOff>
    </xdr:from>
    <xdr:to>
      <xdr:col>71</xdr:col>
      <xdr:colOff>177800</xdr:colOff>
      <xdr:row>96</xdr:row>
      <xdr:rowOff>71501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455819"/>
          <a:ext cx="889000" cy="7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47102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14781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90064</xdr:rowOff>
    </xdr:from>
    <xdr:to>
      <xdr:col>85</xdr:col>
      <xdr:colOff>177800</xdr:colOff>
      <xdr:row>93</xdr:row>
      <xdr:rowOff>20214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586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112941</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571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103454</xdr:rowOff>
    </xdr:from>
    <xdr:to>
      <xdr:col>81</xdr:col>
      <xdr:colOff>101600</xdr:colOff>
      <xdr:row>96</xdr:row>
      <xdr:rowOff>33604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39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50131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16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84176</xdr:rowOff>
    </xdr:from>
    <xdr:to>
      <xdr:col>76</xdr:col>
      <xdr:colOff>165100</xdr:colOff>
      <xdr:row>96</xdr:row>
      <xdr:rowOff>14326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3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30853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1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20701</xdr:rowOff>
    </xdr:from>
    <xdr:to>
      <xdr:col>72</xdr:col>
      <xdr:colOff>38100</xdr:colOff>
      <xdr:row>96</xdr:row>
      <xdr:rowOff>122301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4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138828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25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117269</xdr:rowOff>
    </xdr:from>
    <xdr:to>
      <xdr:col>67</xdr:col>
      <xdr:colOff>101600</xdr:colOff>
      <xdr:row>96</xdr:row>
      <xdr:rowOff>47419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40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63946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1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154411</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27457</xdr:rowOff>
    </xdr:from>
    <xdr:to>
      <xdr:col>116</xdr:col>
      <xdr:colOff>63500</xdr:colOff>
      <xdr:row>56</xdr:row>
      <xdr:rowOff>163988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285757"/>
          <a:ext cx="838200" cy="47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27457</xdr:rowOff>
    </xdr:from>
    <xdr:to>
      <xdr:col>111</xdr:col>
      <xdr:colOff>177800</xdr:colOff>
      <xdr:row>56</xdr:row>
      <xdr:rowOff>80321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285757"/>
          <a:ext cx="889000" cy="39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155167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5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28601</xdr:rowOff>
    </xdr:from>
    <xdr:to>
      <xdr:col>107</xdr:col>
      <xdr:colOff>50800</xdr:colOff>
      <xdr:row>56</xdr:row>
      <xdr:rowOff>80321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629801"/>
          <a:ext cx="889000" cy="5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159453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67634</xdr:rowOff>
    </xdr:from>
    <xdr:to>
      <xdr:col>102</xdr:col>
      <xdr:colOff>114300</xdr:colOff>
      <xdr:row>56</xdr:row>
      <xdr:rowOff>28601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8983034"/>
          <a:ext cx="889000" cy="64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153852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164539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113188</xdr:rowOff>
    </xdr:from>
    <xdr:to>
      <xdr:col>116</xdr:col>
      <xdr:colOff>114300</xdr:colOff>
      <xdr:row>57</xdr:row>
      <xdr:rowOff>43338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7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91615</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69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148107</xdr:rowOff>
    </xdr:from>
    <xdr:to>
      <xdr:col>112</xdr:col>
      <xdr:colOff>38100</xdr:colOff>
      <xdr:row>54</xdr:row>
      <xdr:rowOff>78257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2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94784</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01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29521</xdr:rowOff>
    </xdr:from>
    <xdr:to>
      <xdr:col>107</xdr:col>
      <xdr:colOff>101600</xdr:colOff>
      <xdr:row>56</xdr:row>
      <xdr:rowOff>131121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6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147648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40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149251</xdr:rowOff>
    </xdr:from>
    <xdr:to>
      <xdr:col>102</xdr:col>
      <xdr:colOff>165100</xdr:colOff>
      <xdr:row>56</xdr:row>
      <xdr:rowOff>79401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57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95928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35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16834</xdr:rowOff>
    </xdr:from>
    <xdr:to>
      <xdr:col>98</xdr:col>
      <xdr:colOff>38100</xdr:colOff>
      <xdr:row>52</xdr:row>
      <xdr:rowOff>118434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89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134961</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87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64719</xdr:rowOff>
    </xdr:from>
    <xdr:to>
      <xdr:col>116</xdr:col>
      <xdr:colOff>63500</xdr:colOff>
      <xdr:row>72</xdr:row>
      <xdr:rowOff>59141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066219"/>
          <a:ext cx="838200" cy="33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88884</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7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64719</xdr:rowOff>
    </xdr:from>
    <xdr:to>
      <xdr:col>111</xdr:col>
      <xdr:colOff>177800</xdr:colOff>
      <xdr:row>70</xdr:row>
      <xdr:rowOff>141391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066219"/>
          <a:ext cx="889000" cy="7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77385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141094</xdr:rowOff>
    </xdr:from>
    <xdr:to>
      <xdr:col>107</xdr:col>
      <xdr:colOff>50800</xdr:colOff>
      <xdr:row>70</xdr:row>
      <xdr:rowOff>141391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142594"/>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66939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141094</xdr:rowOff>
    </xdr:from>
    <xdr:to>
      <xdr:col>102</xdr:col>
      <xdr:colOff>114300</xdr:colOff>
      <xdr:row>71</xdr:row>
      <xdr:rowOff>21582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142594"/>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68150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8341</xdr:rowOff>
    </xdr:from>
    <xdr:to>
      <xdr:col>116</xdr:col>
      <xdr:colOff>114300</xdr:colOff>
      <xdr:row>72</xdr:row>
      <xdr:rowOff>109941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35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31218</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20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13919</xdr:rowOff>
    </xdr:from>
    <xdr:to>
      <xdr:col>112</xdr:col>
      <xdr:colOff>38100</xdr:colOff>
      <xdr:row>70</xdr:row>
      <xdr:rowOff>115519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0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132046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179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90591</xdr:rowOff>
    </xdr:from>
    <xdr:to>
      <xdr:col>107</xdr:col>
      <xdr:colOff>101600</xdr:colOff>
      <xdr:row>71</xdr:row>
      <xdr:rowOff>20741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0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37268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186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90294</xdr:rowOff>
    </xdr:from>
    <xdr:to>
      <xdr:col>102</xdr:col>
      <xdr:colOff>165100</xdr:colOff>
      <xdr:row>71</xdr:row>
      <xdr:rowOff>20444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09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36971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18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142232</xdr:rowOff>
    </xdr:from>
    <xdr:to>
      <xdr:col>98</xdr:col>
      <xdr:colOff>38100</xdr:colOff>
      <xdr:row>71</xdr:row>
      <xdr:rowOff>72382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1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88909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191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集落は扇状地上に立地しており湧水や豊富な地下水など水の制約が少なかったため、広い範囲で集落が点在するようになった経緯がある。そのため、公共施設の統廃合を進めているが依然として保育所や小中学校が点在している。また大石田町から消防業務も受託していることから、類似団体と比べ人件費が高くなる傾向にある。また、広範囲へ水道管や下水道管を整備する必要があるため、地形的な高低差を利用し可能な限り自然流下方式を採用するなど経費削減を図っているが、簡易水道特別会計への繰出金及び下水道を管理する一部事務組合への負担金（補助費）も類似団体と比べコストが高くなっている。本市のもう一つの特徴的な環境として冬の豪雪が挙げられ、除排雪経費は維持補修費を押し上げる原因となっている。また、橋や道路、市営住宅など長寿命化改修を進めており、普通建設事業のうち更新整備の経費が増大している。</a:t>
          </a:r>
        </a:p>
        <a:p>
          <a:r>
            <a:rPr kumimoji="1" lang="ja-JP" altLang="en-US" sz="1300">
              <a:latin typeface="ＭＳ Ｐゴシック" panose="020B0600070205080204" pitchFamily="50" charset="-128"/>
              <a:ea typeface="ＭＳ Ｐゴシック" panose="020B0600070205080204" pitchFamily="50" charset="-128"/>
            </a:rPr>
            <a:t>　積立金について、令和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全国から多くのふるさと納税による寄附金を頂いているが、いったん全てを基金への積み立てるため積立金が大きくなり、それに対する返礼品も比例して多くなるため補助費を押し上げている。他に積立金の一人あたりの金額が類似団体に比べ大きい要因は、老朽化した公共施設が数多くあり、中でも耐震化基準を満たさない公共施設の解体に備え積立を行っているためである。更に、新型コロナウイルス感染症対応地方創生臨時交付金を原資とした利子補給に係る基金積立を行ったことも増の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15,350
15,257
372.53
15,878,641
14,979,100
770,661
6,466,683
12,528,266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9589</xdr:rowOff>
    </xdr:from>
    <xdr:to>
      <xdr:col>24</xdr:col>
      <xdr:colOff>63500</xdr:colOff>
      <xdr:row>31</xdr:row>
      <xdr:rowOff>124460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324539"/>
          <a:ext cx="838200" cy="1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96664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1016</xdr:rowOff>
    </xdr:from>
    <xdr:to>
      <xdr:col>19</xdr:col>
      <xdr:colOff>177800</xdr:colOff>
      <xdr:row>31</xdr:row>
      <xdr:rowOff>9589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315966"/>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19702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1016</xdr:rowOff>
    </xdr:from>
    <xdr:to>
      <xdr:col>15</xdr:col>
      <xdr:colOff>50800</xdr:colOff>
      <xdr:row>31</xdr:row>
      <xdr:rowOff>56642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315966"/>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36466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56642</xdr:rowOff>
    </xdr:from>
    <xdr:to>
      <xdr:col>10</xdr:col>
      <xdr:colOff>114300</xdr:colOff>
      <xdr:row>31</xdr:row>
      <xdr:rowOff>104077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371592"/>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60088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60850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73660</xdr:rowOff>
    </xdr:from>
    <xdr:to>
      <xdr:col>24</xdr:col>
      <xdr:colOff>114300</xdr:colOff>
      <xdr:row>32</xdr:row>
      <xdr:rowOff>3810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26687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4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130239</xdr:rowOff>
    </xdr:from>
    <xdr:to>
      <xdr:col>20</xdr:col>
      <xdr:colOff>38100</xdr:colOff>
      <xdr:row>31</xdr:row>
      <xdr:rowOff>60389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76916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04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121666</xdr:rowOff>
    </xdr:from>
    <xdr:to>
      <xdr:col>15</xdr:col>
      <xdr:colOff>101600</xdr:colOff>
      <xdr:row>31</xdr:row>
      <xdr:rowOff>51816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68343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04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5842</xdr:rowOff>
    </xdr:from>
    <xdr:to>
      <xdr:col>10</xdr:col>
      <xdr:colOff>165100</xdr:colOff>
      <xdr:row>31</xdr:row>
      <xdr:rowOff>107442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123969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0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53277</xdr:rowOff>
    </xdr:from>
    <xdr:to>
      <xdr:col>6</xdr:col>
      <xdr:colOff>38100</xdr:colOff>
      <xdr:row>31</xdr:row>
      <xdr:rowOff>154877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171404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4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31971</xdr:rowOff>
    </xdr:from>
    <xdr:to>
      <xdr:col>24</xdr:col>
      <xdr:colOff>62865</xdr:colOff>
      <xdr:row>59</xdr:row>
      <xdr:rowOff>153246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75921"/>
          <a:ext cx="1270" cy="149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157073</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153246</xdr:rowOff>
    </xdr:from>
    <xdr:to>
      <xdr:col>24</xdr:col>
      <xdr:colOff>152400</xdr:colOff>
      <xdr:row>59</xdr:row>
      <xdr:rowOff>153246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6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150098</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5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31971</xdr:rowOff>
    </xdr:from>
    <xdr:to>
      <xdr:col>24</xdr:col>
      <xdr:colOff>152400</xdr:colOff>
      <xdr:row>51</xdr:row>
      <xdr:rowOff>31971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104911</xdr:rowOff>
    </xdr:from>
    <xdr:to>
      <xdr:col>24</xdr:col>
      <xdr:colOff>63500</xdr:colOff>
      <xdr:row>58</xdr:row>
      <xdr:rowOff>57551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534661"/>
          <a:ext cx="838200" cy="46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18135</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9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39708</xdr:rowOff>
    </xdr:from>
    <xdr:to>
      <xdr:col>24</xdr:col>
      <xdr:colOff>114300</xdr:colOff>
      <xdr:row>57</xdr:row>
      <xdr:rowOff>141308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169621</xdr:rowOff>
    </xdr:from>
    <xdr:to>
      <xdr:col>19</xdr:col>
      <xdr:colOff>177800</xdr:colOff>
      <xdr:row>58</xdr:row>
      <xdr:rowOff>57551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770821"/>
          <a:ext cx="889000" cy="23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14736</xdr:rowOff>
    </xdr:from>
    <xdr:to>
      <xdr:col>20</xdr:col>
      <xdr:colOff>38100</xdr:colOff>
      <xdr:row>59</xdr:row>
      <xdr:rowOff>116336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13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107463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1022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169621</xdr:rowOff>
    </xdr:from>
    <xdr:to>
      <xdr:col>15</xdr:col>
      <xdr:colOff>50800</xdr:colOff>
      <xdr:row>57</xdr:row>
      <xdr:rowOff>148524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770821"/>
          <a:ext cx="889000" cy="15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86516</xdr:rowOff>
    </xdr:from>
    <xdr:to>
      <xdr:col>15</xdr:col>
      <xdr:colOff>101600</xdr:colOff>
      <xdr:row>60</xdr:row>
      <xdr:rowOff>16666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2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7793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2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148524</xdr:rowOff>
    </xdr:from>
    <xdr:to>
      <xdr:col>10</xdr:col>
      <xdr:colOff>114300</xdr:colOff>
      <xdr:row>58</xdr:row>
      <xdr:rowOff>126618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21174"/>
          <a:ext cx="889000" cy="14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87460</xdr:rowOff>
    </xdr:from>
    <xdr:to>
      <xdr:col>10</xdr:col>
      <xdr:colOff>165100</xdr:colOff>
      <xdr:row>60</xdr:row>
      <xdr:rowOff>17610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2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8737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2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89197</xdr:rowOff>
    </xdr:from>
    <xdr:to>
      <xdr:col>6</xdr:col>
      <xdr:colOff>38100</xdr:colOff>
      <xdr:row>60</xdr:row>
      <xdr:rowOff>19347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20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10474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29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54111</xdr:rowOff>
    </xdr:from>
    <xdr:to>
      <xdr:col>24</xdr:col>
      <xdr:colOff>114300</xdr:colOff>
      <xdr:row>55</xdr:row>
      <xdr:rowOff>155711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4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76988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33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6751</xdr:rowOff>
    </xdr:from>
    <xdr:to>
      <xdr:col>20</xdr:col>
      <xdr:colOff>38100</xdr:colOff>
      <xdr:row>58</xdr:row>
      <xdr:rowOff>108351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5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124878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72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118821</xdr:rowOff>
    </xdr:from>
    <xdr:to>
      <xdr:col>15</xdr:col>
      <xdr:colOff>101600</xdr:colOff>
      <xdr:row>57</xdr:row>
      <xdr:rowOff>48971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72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65498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49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97724</xdr:rowOff>
    </xdr:from>
    <xdr:to>
      <xdr:col>10</xdr:col>
      <xdr:colOff>165100</xdr:colOff>
      <xdr:row>58</xdr:row>
      <xdr:rowOff>27874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7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44401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64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75818</xdr:rowOff>
    </xdr:from>
    <xdr:to>
      <xdr:col>6</xdr:col>
      <xdr:colOff>38100</xdr:colOff>
      <xdr:row>59</xdr:row>
      <xdr:rowOff>5968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1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22495</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111437</xdr:rowOff>
    </xdr:from>
    <xdr:to>
      <xdr:col>24</xdr:col>
      <xdr:colOff>63500</xdr:colOff>
      <xdr:row>75</xdr:row>
      <xdr:rowOff>113457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798737"/>
          <a:ext cx="838200" cy="17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46479</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05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111437</xdr:rowOff>
    </xdr:from>
    <xdr:to>
      <xdr:col>19</xdr:col>
      <xdr:colOff>177800</xdr:colOff>
      <xdr:row>76</xdr:row>
      <xdr:rowOff>76995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798737"/>
          <a:ext cx="889000" cy="30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39941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07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72980</xdr:rowOff>
    </xdr:from>
    <xdr:to>
      <xdr:col>15</xdr:col>
      <xdr:colOff>50800</xdr:colOff>
      <xdr:row>76</xdr:row>
      <xdr:rowOff>76995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103180"/>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119921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72980</xdr:rowOff>
    </xdr:from>
    <xdr:to>
      <xdr:col>10</xdr:col>
      <xdr:colOff>114300</xdr:colOff>
      <xdr:row>76</xdr:row>
      <xdr:rowOff>126845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03180"/>
          <a:ext cx="889000" cy="5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139199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165696</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62657</xdr:rowOff>
    </xdr:from>
    <xdr:to>
      <xdr:col>24</xdr:col>
      <xdr:colOff>114300</xdr:colOff>
      <xdr:row>75</xdr:row>
      <xdr:rowOff>164257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2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85534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77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60637</xdr:rowOff>
    </xdr:from>
    <xdr:to>
      <xdr:col>20</xdr:col>
      <xdr:colOff>38100</xdr:colOff>
      <xdr:row>74</xdr:row>
      <xdr:rowOff>162237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74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7314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52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26195</xdr:rowOff>
    </xdr:from>
    <xdr:to>
      <xdr:col>15</xdr:col>
      <xdr:colOff>101600</xdr:colOff>
      <xdr:row>76</xdr:row>
      <xdr:rowOff>127795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5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144322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83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22180</xdr:rowOff>
    </xdr:from>
    <xdr:to>
      <xdr:col>10</xdr:col>
      <xdr:colOff>165100</xdr:colOff>
      <xdr:row>76</xdr:row>
      <xdr:rowOff>123780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140306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82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76045</xdr:rowOff>
    </xdr:from>
    <xdr:to>
      <xdr:col>6</xdr:col>
      <xdr:colOff>38100</xdr:colOff>
      <xdr:row>77</xdr:row>
      <xdr:rowOff>6195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168772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19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145872</xdr:rowOff>
    </xdr:from>
    <xdr:to>
      <xdr:col>24</xdr:col>
      <xdr:colOff>63500</xdr:colOff>
      <xdr:row>97</xdr:row>
      <xdr:rowOff>20270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605072"/>
          <a:ext cx="838200" cy="4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89873</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54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20270</xdr:rowOff>
    </xdr:from>
    <xdr:to>
      <xdr:col>19</xdr:col>
      <xdr:colOff>177800</xdr:colOff>
      <xdr:row>97</xdr:row>
      <xdr:rowOff>79406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650920"/>
          <a:ext cx="889000" cy="5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91002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7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64433</xdr:rowOff>
    </xdr:from>
    <xdr:to>
      <xdr:col>15</xdr:col>
      <xdr:colOff>50800</xdr:colOff>
      <xdr:row>97</xdr:row>
      <xdr:rowOff>79406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695083"/>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7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22785</xdr:rowOff>
    </xdr:from>
    <xdr:to>
      <xdr:col>10</xdr:col>
      <xdr:colOff>114300</xdr:colOff>
      <xdr:row>97</xdr:row>
      <xdr:rowOff>64433</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653435"/>
          <a:ext cx="889000" cy="4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8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132377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95072</xdr:rowOff>
    </xdr:from>
    <xdr:to>
      <xdr:col>24</xdr:col>
      <xdr:colOff>114300</xdr:colOff>
      <xdr:row>97</xdr:row>
      <xdr:rowOff>25222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5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117949</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4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140920</xdr:rowOff>
    </xdr:from>
    <xdr:to>
      <xdr:col>20</xdr:col>
      <xdr:colOff>38100</xdr:colOff>
      <xdr:row>97</xdr:row>
      <xdr:rowOff>71070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6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87597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3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28606</xdr:rowOff>
    </xdr:from>
    <xdr:to>
      <xdr:col>15</xdr:col>
      <xdr:colOff>101600</xdr:colOff>
      <xdr:row>97</xdr:row>
      <xdr:rowOff>130206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6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146733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43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13633</xdr:rowOff>
    </xdr:from>
    <xdr:to>
      <xdr:col>10</xdr:col>
      <xdr:colOff>165100</xdr:colOff>
      <xdr:row>97</xdr:row>
      <xdr:rowOff>115233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6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131760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41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143435</xdr:rowOff>
    </xdr:from>
    <xdr:to>
      <xdr:col>6</xdr:col>
      <xdr:colOff>38100</xdr:colOff>
      <xdr:row>97</xdr:row>
      <xdr:rowOff>73585</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6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90112</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3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36340</xdr:rowOff>
    </xdr:from>
    <xdr:to>
      <xdr:col>55</xdr:col>
      <xdr:colOff>0</xdr:colOff>
      <xdr:row>37</xdr:row>
      <xdr:rowOff>87612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379990"/>
          <a:ext cx="8382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29445</xdr:rowOff>
    </xdr:from>
    <xdr:ext cx="469744"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54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87612</xdr:rowOff>
    </xdr:from>
    <xdr:to>
      <xdr:col>50</xdr:col>
      <xdr:colOff>114300</xdr:colOff>
      <xdr:row>37</xdr:row>
      <xdr:rowOff>140843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431262"/>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165625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140843</xdr:rowOff>
    </xdr:from>
    <xdr:to>
      <xdr:col>45</xdr:col>
      <xdr:colOff>177800</xdr:colOff>
      <xdr:row>37</xdr:row>
      <xdr:rowOff>152110</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7861300" y="6484493"/>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162196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150804</xdr:rowOff>
    </xdr:from>
    <xdr:to>
      <xdr:col>41</xdr:col>
      <xdr:colOff>50800</xdr:colOff>
      <xdr:row>37</xdr:row>
      <xdr:rowOff>152110</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494454"/>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153868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1850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156990</xdr:rowOff>
    </xdr:from>
    <xdr:to>
      <xdr:col>55</xdr:col>
      <xdr:colOff>50800</xdr:colOff>
      <xdr:row>37</xdr:row>
      <xdr:rowOff>87140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3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8417</xdr:rowOff>
    </xdr:from>
    <xdr:ext cx="469744"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18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36812</xdr:rowOff>
    </xdr:from>
    <xdr:to>
      <xdr:col>50</xdr:col>
      <xdr:colOff>165100</xdr:colOff>
      <xdr:row>37</xdr:row>
      <xdr:rowOff>138412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38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154939</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04428" y="615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90043</xdr:rowOff>
    </xdr:from>
    <xdr:to>
      <xdr:col>46</xdr:col>
      <xdr:colOff>38100</xdr:colOff>
      <xdr:row>38</xdr:row>
      <xdr:rowOff>20193</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4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36720</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15428" y="620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101310</xdr:rowOff>
    </xdr:from>
    <xdr:to>
      <xdr:col>41</xdr:col>
      <xdr:colOff>101600</xdr:colOff>
      <xdr:row>38</xdr:row>
      <xdr:rowOff>31460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44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47987</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26428" y="622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100004</xdr:rowOff>
    </xdr:from>
    <xdr:to>
      <xdr:col>36</xdr:col>
      <xdr:colOff>165100</xdr:colOff>
      <xdr:row>38</xdr:row>
      <xdr:rowOff>30153</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4436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46681</xdr:rowOff>
    </xdr:from>
    <xdr:ext cx="469744"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37428" y="62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9251</xdr:rowOff>
    </xdr:from>
    <xdr:to>
      <xdr:col>55</xdr:col>
      <xdr:colOff>0</xdr:colOff>
      <xdr:row>55</xdr:row>
      <xdr:rowOff>48162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9267551"/>
          <a:ext cx="838200" cy="21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36727</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46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26543</xdr:rowOff>
    </xdr:from>
    <xdr:to>
      <xdr:col>50</xdr:col>
      <xdr:colOff>114300</xdr:colOff>
      <xdr:row>55</xdr:row>
      <xdr:rowOff>48162</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8750300" y="9456293"/>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167617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5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155065</xdr:rowOff>
    </xdr:from>
    <xdr:to>
      <xdr:col>45</xdr:col>
      <xdr:colOff>177800</xdr:colOff>
      <xdr:row>55</xdr:row>
      <xdr:rowOff>26543</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7861300" y="8899015"/>
          <a:ext cx="889000" cy="55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88522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6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155065</xdr:rowOff>
    </xdr:from>
    <xdr:to>
      <xdr:col>41</xdr:col>
      <xdr:colOff>50800</xdr:colOff>
      <xdr:row>55</xdr:row>
      <xdr:rowOff>68295</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flipV="1">
          <a:off x="6972300" y="8899015"/>
          <a:ext cx="889000" cy="59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63849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125392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129901</xdr:rowOff>
    </xdr:from>
    <xdr:to>
      <xdr:col>55</xdr:col>
      <xdr:colOff>50800</xdr:colOff>
      <xdr:row>54</xdr:row>
      <xdr:rowOff>60051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92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152778</xdr:rowOff>
    </xdr:from>
    <xdr:ext cx="534377"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0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168812</xdr:rowOff>
    </xdr:from>
    <xdr:to>
      <xdr:col>50</xdr:col>
      <xdr:colOff>165100</xdr:colOff>
      <xdr:row>55</xdr:row>
      <xdr:rowOff>98962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94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115489</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372111" y="920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147193</xdr:rowOff>
    </xdr:from>
    <xdr:to>
      <xdr:col>46</xdr:col>
      <xdr:colOff>38100</xdr:colOff>
      <xdr:row>55</xdr:row>
      <xdr:rowOff>77343</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94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93870</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483111" y="918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104265</xdr:rowOff>
    </xdr:from>
    <xdr:to>
      <xdr:col>41</xdr:col>
      <xdr:colOff>101600</xdr:colOff>
      <xdr:row>52</xdr:row>
      <xdr:rowOff>34415</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884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50942</xdr:rowOff>
    </xdr:from>
    <xdr:ext cx="534377"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594111" y="862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17495</xdr:rowOff>
    </xdr:from>
    <xdr:to>
      <xdr:col>36</xdr:col>
      <xdr:colOff>165100</xdr:colOff>
      <xdr:row>55</xdr:row>
      <xdr:rowOff>119095</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94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135622</xdr:rowOff>
    </xdr:from>
    <xdr:ext cx="534377"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05111" y="92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a:extLst>
            <a:ext uri="{FF2B5EF4-FFF2-40B4-BE49-F238E27FC236}">
              <a16:creationId xmlns:a16="http://schemas.microsoft.com/office/drawing/2014/main" id="{00000000-0008-0000-07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2" name="商工費最小値テキスト">
          <a:extLst>
            <a:ext uri="{FF2B5EF4-FFF2-40B4-BE49-F238E27FC236}">
              <a16:creationId xmlns:a16="http://schemas.microsoft.com/office/drawing/2014/main" id="{00000000-0008-0000-0700-00009C010000}"/>
            </a:ext>
          </a:extLst>
        </xdr:cNvPr>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4" name="商工費最大値テキスト">
          <a:extLst>
            <a:ext uri="{FF2B5EF4-FFF2-40B4-BE49-F238E27FC236}">
              <a16:creationId xmlns:a16="http://schemas.microsoft.com/office/drawing/2014/main" id="{00000000-0008-0000-0700-00009E010000}"/>
            </a:ext>
          </a:extLst>
        </xdr:cNvPr>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146710</xdr:rowOff>
    </xdr:from>
    <xdr:to>
      <xdr:col>55</xdr:col>
      <xdr:colOff>0</xdr:colOff>
      <xdr:row>77</xdr:row>
      <xdr:rowOff>2521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9639300" y="12834010"/>
          <a:ext cx="838200" cy="37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91577</xdr:rowOff>
    </xdr:from>
    <xdr:ext cx="534377" cy="259045"/>
    <xdr:sp macro="" textlink="">
      <xdr:nvSpPr>
        <xdr:cNvPr id="417" name="商工費平均値テキスト">
          <a:extLst>
            <a:ext uri="{FF2B5EF4-FFF2-40B4-BE49-F238E27FC236}">
              <a16:creationId xmlns:a16="http://schemas.microsoft.com/office/drawing/2014/main" id="{00000000-0008-0000-0700-0000A1010000}"/>
            </a:ext>
          </a:extLst>
        </xdr:cNvPr>
        <xdr:cNvSpPr txBox="1"/>
      </xdr:nvSpPr>
      <xdr:spPr>
        <a:xfrm>
          <a:off x="10528300" y="12950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105753</xdr:rowOff>
    </xdr:from>
    <xdr:to>
      <xdr:col>50</xdr:col>
      <xdr:colOff>114300</xdr:colOff>
      <xdr:row>77</xdr:row>
      <xdr:rowOff>2521</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8750300" y="13135953"/>
          <a:ext cx="889000" cy="6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47820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32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105753</xdr:rowOff>
    </xdr:from>
    <xdr:to>
      <xdr:col>45</xdr:col>
      <xdr:colOff>177800</xdr:colOff>
      <xdr:row>76</xdr:row>
      <xdr:rowOff>108649</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flipV="1">
          <a:off x="7861300" y="1313595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14082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2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106058</xdr:rowOff>
    </xdr:from>
    <xdr:to>
      <xdr:col>41</xdr:col>
      <xdr:colOff>50800</xdr:colOff>
      <xdr:row>76</xdr:row>
      <xdr:rowOff>108649</xdr:rowOff>
    </xdr:to>
    <xdr:cxnSp macro="">
      <xdr:nvCxnSpPr>
        <xdr:cNvPr id="425" name="直線コネクタ 424">
          <a:extLst>
            <a:ext uri="{FF2B5EF4-FFF2-40B4-BE49-F238E27FC236}">
              <a16:creationId xmlns:a16="http://schemas.microsoft.com/office/drawing/2014/main" id="{00000000-0008-0000-0700-0000A9010000}"/>
            </a:ext>
          </a:extLst>
        </xdr:cNvPr>
        <xdr:cNvCxnSpPr/>
      </xdr:nvCxnSpPr>
      <xdr:spPr>
        <a:xfrm>
          <a:off x="6972300" y="12964808"/>
          <a:ext cx="889000" cy="1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142270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105084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3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95910</xdr:rowOff>
    </xdr:from>
    <xdr:to>
      <xdr:col>55</xdr:col>
      <xdr:colOff>50800</xdr:colOff>
      <xdr:row>75</xdr:row>
      <xdr:rowOff>26060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10426700" y="127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118787</xdr:rowOff>
    </xdr:from>
    <xdr:ext cx="534377" cy="259045"/>
    <xdr:sp macro="" textlink="">
      <xdr:nvSpPr>
        <xdr:cNvPr id="436" name="商工費該当値テキスト">
          <a:extLst>
            <a:ext uri="{FF2B5EF4-FFF2-40B4-BE49-F238E27FC236}">
              <a16:creationId xmlns:a16="http://schemas.microsoft.com/office/drawing/2014/main" id="{00000000-0008-0000-0700-0000B4010000}"/>
            </a:ext>
          </a:extLst>
        </xdr:cNvPr>
        <xdr:cNvSpPr txBox="1"/>
      </xdr:nvSpPr>
      <xdr:spPr>
        <a:xfrm>
          <a:off x="10528300" y="1263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123171</xdr:rowOff>
    </xdr:from>
    <xdr:to>
      <xdr:col>50</xdr:col>
      <xdr:colOff>165100</xdr:colOff>
      <xdr:row>77</xdr:row>
      <xdr:rowOff>53321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9588500" y="131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69848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9372111" y="1292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54953</xdr:rowOff>
    </xdr:from>
    <xdr:to>
      <xdr:col>46</xdr:col>
      <xdr:colOff>38100</xdr:colOff>
      <xdr:row>76</xdr:row>
      <xdr:rowOff>156553</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8699500" y="130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1630</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8483111" y="1286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57849</xdr:rowOff>
    </xdr:from>
    <xdr:to>
      <xdr:col>41</xdr:col>
      <xdr:colOff>101600</xdr:colOff>
      <xdr:row>76</xdr:row>
      <xdr:rowOff>159449</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7810500" y="130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4525</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7594111" y="128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55258</xdr:rowOff>
    </xdr:from>
    <xdr:to>
      <xdr:col>36</xdr:col>
      <xdr:colOff>165100</xdr:colOff>
      <xdr:row>75</xdr:row>
      <xdr:rowOff>156859</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6921500" y="12914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1935</xdr:rowOff>
    </xdr:from>
    <xdr:ext cx="534377"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705111" y="126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121493</xdr:rowOff>
    </xdr:from>
    <xdr:to>
      <xdr:col>55</xdr:col>
      <xdr:colOff>0</xdr:colOff>
      <xdr:row>98</xdr:row>
      <xdr:rowOff>161274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923593"/>
          <a:ext cx="838200" cy="3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74271</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876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137497</xdr:rowOff>
    </xdr:from>
    <xdr:to>
      <xdr:col>50</xdr:col>
      <xdr:colOff>114300</xdr:colOff>
      <xdr:row>98</xdr:row>
      <xdr:rowOff>161274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939597"/>
          <a:ext cx="889000" cy="2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132862</xdr:rowOff>
    </xdr:from>
    <xdr:to>
      <xdr:col>45</xdr:col>
      <xdr:colOff>177800</xdr:colOff>
      <xdr:row>98</xdr:row>
      <xdr:rowOff>137497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934962"/>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46731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132862</xdr:rowOff>
    </xdr:from>
    <xdr:to>
      <xdr:col>41</xdr:col>
      <xdr:colOff>50800</xdr:colOff>
      <xdr:row>98</xdr:row>
      <xdr:rowOff>152831</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934962"/>
          <a:ext cx="889000" cy="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44176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46843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70693</xdr:rowOff>
    </xdr:from>
    <xdr:to>
      <xdr:col>55</xdr:col>
      <xdr:colOff>50800</xdr:colOff>
      <xdr:row>99</xdr:row>
      <xdr:rowOff>843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30070</xdr:rowOff>
    </xdr:from>
    <xdr:ext cx="599010"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66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110474</xdr:rowOff>
    </xdr:from>
    <xdr:to>
      <xdr:col>50</xdr:col>
      <xdr:colOff>165100</xdr:colOff>
      <xdr:row>99</xdr:row>
      <xdr:rowOff>40624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91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31751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700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86697</xdr:rowOff>
    </xdr:from>
    <xdr:to>
      <xdr:col>46</xdr:col>
      <xdr:colOff>38100</xdr:colOff>
      <xdr:row>99</xdr:row>
      <xdr:rowOff>16847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33374</xdr:rowOff>
    </xdr:from>
    <xdr:ext cx="599010"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50795" y="1666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82062</xdr:rowOff>
    </xdr:from>
    <xdr:to>
      <xdr:col>41</xdr:col>
      <xdr:colOff>101600</xdr:colOff>
      <xdr:row>99</xdr:row>
      <xdr:rowOff>12212</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28739</xdr:rowOff>
    </xdr:from>
    <xdr:ext cx="599010"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61795" y="1665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102031</xdr:rowOff>
    </xdr:from>
    <xdr:to>
      <xdr:col>36</xdr:col>
      <xdr:colOff>165100</xdr:colOff>
      <xdr:row>99</xdr:row>
      <xdr:rowOff>32181</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9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48708</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67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132556</xdr:rowOff>
    </xdr:from>
    <xdr:to>
      <xdr:col>85</xdr:col>
      <xdr:colOff>127000</xdr:colOff>
      <xdr:row>35</xdr:row>
      <xdr:rowOff>66891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5961856"/>
          <a:ext cx="838200" cy="10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118610</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19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66891</xdr:rowOff>
    </xdr:from>
    <xdr:to>
      <xdr:col>81</xdr:col>
      <xdr:colOff>50800</xdr:colOff>
      <xdr:row>35</xdr:row>
      <xdr:rowOff>85465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067641"/>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97045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85465</xdr:rowOff>
    </xdr:from>
    <xdr:to>
      <xdr:col>76</xdr:col>
      <xdr:colOff>114300</xdr:colOff>
      <xdr:row>35</xdr:row>
      <xdr:rowOff>157245</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086215"/>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135640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98399</xdr:rowOff>
    </xdr:from>
    <xdr:to>
      <xdr:col>71</xdr:col>
      <xdr:colOff>177800</xdr:colOff>
      <xdr:row>35</xdr:row>
      <xdr:rowOff>157245</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099149"/>
          <a:ext cx="889000" cy="5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163206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100893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81756</xdr:rowOff>
    </xdr:from>
    <xdr:to>
      <xdr:col>85</xdr:col>
      <xdr:colOff>177800</xdr:colOff>
      <xdr:row>35</xdr:row>
      <xdr:rowOff>11906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591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104633</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76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16091</xdr:rowOff>
    </xdr:from>
    <xdr:to>
      <xdr:col>81</xdr:col>
      <xdr:colOff>101600</xdr:colOff>
      <xdr:row>35</xdr:row>
      <xdr:rowOff>117691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01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134218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7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34665</xdr:rowOff>
    </xdr:from>
    <xdr:to>
      <xdr:col>76</xdr:col>
      <xdr:colOff>165100</xdr:colOff>
      <xdr:row>35</xdr:row>
      <xdr:rowOff>136265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03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152792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81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106445</xdr:rowOff>
    </xdr:from>
    <xdr:to>
      <xdr:col>72</xdr:col>
      <xdr:colOff>38100</xdr:colOff>
      <xdr:row>36</xdr:row>
      <xdr:rowOff>36595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1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53122</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8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47599</xdr:rowOff>
    </xdr:from>
    <xdr:to>
      <xdr:col>67</xdr:col>
      <xdr:colOff>101600</xdr:colOff>
      <xdr:row>35</xdr:row>
      <xdr:rowOff>149199</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0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165726</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82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153840</xdr:rowOff>
    </xdr:from>
    <xdr:to>
      <xdr:col>85</xdr:col>
      <xdr:colOff>127000</xdr:colOff>
      <xdr:row>57</xdr:row>
      <xdr:rowOff>6121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5481300" y="9755040"/>
          <a:ext cx="838200" cy="2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131197</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956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153840</xdr:rowOff>
    </xdr:from>
    <xdr:to>
      <xdr:col>81</xdr:col>
      <xdr:colOff>50800</xdr:colOff>
      <xdr:row>57</xdr:row>
      <xdr:rowOff>153405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9755040"/>
          <a:ext cx="889000" cy="17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153405</xdr:rowOff>
    </xdr:from>
    <xdr:to>
      <xdr:col>76</xdr:col>
      <xdr:colOff>114300</xdr:colOff>
      <xdr:row>57</xdr:row>
      <xdr:rowOff>161112</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3703300" y="9926055"/>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14981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161112</xdr:rowOff>
    </xdr:from>
    <xdr:to>
      <xdr:col>71</xdr:col>
      <xdr:colOff>177800</xdr:colOff>
      <xdr:row>58</xdr:row>
      <xdr:rowOff>44537</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flipV="1">
          <a:off x="12814300" y="9933762"/>
          <a:ext cx="889000" cy="5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26009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126771</xdr:rowOff>
    </xdr:from>
    <xdr:to>
      <xdr:col>85</xdr:col>
      <xdr:colOff>177800</xdr:colOff>
      <xdr:row>57</xdr:row>
      <xdr:rowOff>56921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97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105198</xdr:rowOff>
    </xdr:from>
    <xdr:ext cx="534377"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97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103040</xdr:rowOff>
    </xdr:from>
    <xdr:to>
      <xdr:col>81</xdr:col>
      <xdr:colOff>101600</xdr:colOff>
      <xdr:row>57</xdr:row>
      <xdr:rowOff>33190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97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24317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979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102605</xdr:rowOff>
    </xdr:from>
    <xdr:to>
      <xdr:col>76</xdr:col>
      <xdr:colOff>165100</xdr:colOff>
      <xdr:row>58</xdr:row>
      <xdr:rowOff>32755</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8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23882</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99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110312</xdr:rowOff>
    </xdr:from>
    <xdr:to>
      <xdr:col>72</xdr:col>
      <xdr:colOff>38100</xdr:colOff>
      <xdr:row>58</xdr:row>
      <xdr:rowOff>40462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98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31589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99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165187</xdr:rowOff>
    </xdr:from>
    <xdr:to>
      <xdr:col>67</xdr:col>
      <xdr:colOff>101600</xdr:colOff>
      <xdr:row>58</xdr:row>
      <xdr:rowOff>95337</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9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86464</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1003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110182</xdr:rowOff>
    </xdr:from>
    <xdr:to>
      <xdr:col>85</xdr:col>
      <xdr:colOff>127000</xdr:colOff>
      <xdr:row>78</xdr:row>
      <xdr:rowOff>112220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5481300" y="13483282"/>
          <a:ext cx="8382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112220</xdr:rowOff>
    </xdr:from>
    <xdr:to>
      <xdr:col>81</xdr:col>
      <xdr:colOff>50800</xdr:colOff>
      <xdr:row>78</xdr:row>
      <xdr:rowOff>121560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4592300" y="13485320"/>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121560</xdr:rowOff>
    </xdr:from>
    <xdr:to>
      <xdr:col>76</xdr:col>
      <xdr:colOff>114300</xdr:colOff>
      <xdr:row>78</xdr:row>
      <xdr:rowOff>126492</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3703300" y="13494660"/>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2638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54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126492</xdr:rowOff>
    </xdr:from>
    <xdr:to>
      <xdr:col>71</xdr:col>
      <xdr:colOff>177800</xdr:colOff>
      <xdr:row>78</xdr:row>
      <xdr:rowOff>128857</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2814300" y="13499592"/>
          <a:ext cx="889000" cy="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4309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5267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59382</xdr:rowOff>
    </xdr:from>
    <xdr:to>
      <xdr:col>85</xdr:col>
      <xdr:colOff>177800</xdr:colOff>
      <xdr:row>78</xdr:row>
      <xdr:rowOff>160982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43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22625</xdr:rowOff>
    </xdr:from>
    <xdr:ext cx="534377"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39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61420</xdr:rowOff>
    </xdr:from>
    <xdr:to>
      <xdr:col>81</xdr:col>
      <xdr:colOff>101600</xdr:colOff>
      <xdr:row>78</xdr:row>
      <xdr:rowOff>163020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4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154147</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14111" y="1352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70760</xdr:rowOff>
    </xdr:from>
    <xdr:to>
      <xdr:col>76</xdr:col>
      <xdr:colOff>165100</xdr:colOff>
      <xdr:row>79</xdr:row>
      <xdr:rowOff>910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4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17437</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357428" y="1321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75692</xdr:rowOff>
    </xdr:from>
    <xdr:to>
      <xdr:col>72</xdr:col>
      <xdr:colOff>38100</xdr:colOff>
      <xdr:row>79</xdr:row>
      <xdr:rowOff>5842</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4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22369</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468428" y="1322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78057</xdr:rowOff>
    </xdr:from>
    <xdr:to>
      <xdr:col>67</xdr:col>
      <xdr:colOff>101600</xdr:colOff>
      <xdr:row>79</xdr:row>
      <xdr:rowOff>8207</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4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24734</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579428" y="1322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158086</xdr:rowOff>
    </xdr:from>
    <xdr:to>
      <xdr:col>85</xdr:col>
      <xdr:colOff>127000</xdr:colOff>
      <xdr:row>96</xdr:row>
      <xdr:rowOff>29606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445836"/>
          <a:ext cx="838200" cy="4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104612</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392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1481</xdr:rowOff>
    </xdr:from>
    <xdr:to>
      <xdr:col>81</xdr:col>
      <xdr:colOff>50800</xdr:colOff>
      <xdr:row>96</xdr:row>
      <xdr:rowOff>29606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460681"/>
          <a:ext cx="889000" cy="2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80250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1001</xdr:rowOff>
    </xdr:from>
    <xdr:to>
      <xdr:col>76</xdr:col>
      <xdr:colOff>114300</xdr:colOff>
      <xdr:row>96</xdr:row>
      <xdr:rowOff>1481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460201"/>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4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128301</xdr:rowOff>
    </xdr:from>
    <xdr:to>
      <xdr:col>71</xdr:col>
      <xdr:colOff>177800</xdr:colOff>
      <xdr:row>96</xdr:row>
      <xdr:rowOff>1001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416051"/>
          <a:ext cx="889000" cy="4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83664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101320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107286</xdr:rowOff>
    </xdr:from>
    <xdr:to>
      <xdr:col>85</xdr:col>
      <xdr:colOff>177800</xdr:colOff>
      <xdr:row>96</xdr:row>
      <xdr:rowOff>37436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39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130163</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2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150256</xdr:rowOff>
    </xdr:from>
    <xdr:to>
      <xdr:col>81</xdr:col>
      <xdr:colOff>101600</xdr:colOff>
      <xdr:row>96</xdr:row>
      <xdr:rowOff>80406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43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96933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21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122131</xdr:rowOff>
    </xdr:from>
    <xdr:to>
      <xdr:col>76</xdr:col>
      <xdr:colOff>165100</xdr:colOff>
      <xdr:row>96</xdr:row>
      <xdr:rowOff>52281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4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68808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121651</xdr:rowOff>
    </xdr:from>
    <xdr:to>
      <xdr:col>72</xdr:col>
      <xdr:colOff>38100</xdr:colOff>
      <xdr:row>96</xdr:row>
      <xdr:rowOff>51801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40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68328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18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77501</xdr:rowOff>
    </xdr:from>
    <xdr:to>
      <xdr:col>67</xdr:col>
      <xdr:colOff>101600</xdr:colOff>
      <xdr:row>96</xdr:row>
      <xdr:rowOff>7651</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36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24178</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14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a:extLst>
            <a:ext uri="{FF2B5EF4-FFF2-40B4-BE49-F238E27FC236}">
              <a16:creationId xmlns:a16="http://schemas.microsoft.com/office/drawing/2014/main" id="{00000000-0008-0000-0700-0000F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7" name="諸支出金最小値テキスト">
          <a:extLst>
            <a:ext uri="{FF2B5EF4-FFF2-40B4-BE49-F238E27FC236}">
              <a16:creationId xmlns:a16="http://schemas.microsoft.com/office/drawing/2014/main" id="{00000000-0008-0000-0700-0000F5020000}"/>
            </a:ext>
          </a:extLst>
        </xdr:cNvPr>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59" name="諸支出金最大値テキスト">
          <a:extLst>
            <a:ext uri="{FF2B5EF4-FFF2-40B4-BE49-F238E27FC236}">
              <a16:creationId xmlns:a16="http://schemas.microsoft.com/office/drawing/2014/main" id="{00000000-0008-0000-0700-0000F7020000}"/>
            </a:ext>
          </a:extLst>
        </xdr:cNvPr>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2" name="諸支出金平均値テキスト">
          <a:extLst>
            <a:ext uri="{FF2B5EF4-FFF2-40B4-BE49-F238E27FC236}">
              <a16:creationId xmlns:a16="http://schemas.microsoft.com/office/drawing/2014/main" id="{00000000-0008-0000-0700-0000FA020000}"/>
            </a:ext>
          </a:extLst>
        </xdr:cNvPr>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1" name="諸支出金該当値テキスト">
          <a:extLst>
            <a:ext uri="{FF2B5EF4-FFF2-40B4-BE49-F238E27FC236}">
              <a16:creationId xmlns:a16="http://schemas.microsoft.com/office/drawing/2014/main" id="{00000000-0008-0000-0700-00000D030000}"/>
            </a:ext>
          </a:extLst>
        </xdr:cNvPr>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総務費について、「雪とスイカと花笠のまち」ふるさと尾花沢応援基金および公共施設整備等基金への積立金の増により、類似団体平均を上回っている。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商工費について、類似団体と同様に上昇しているが、新型コロナウイルス感染症対策事業の実施による。</a:t>
          </a:r>
        </a:p>
        <a:p>
          <a:r>
            <a:rPr kumimoji="1" lang="ja-JP" altLang="en-US" sz="1300">
              <a:latin typeface="ＭＳ Ｐゴシック" panose="020B0600070205080204" pitchFamily="50" charset="-128"/>
              <a:ea typeface="ＭＳ Ｐゴシック" panose="020B0600070205080204" pitchFamily="50" charset="-128"/>
            </a:rPr>
            <a:t>土木費について、広い面積に散在する集落を結ぶため市道総延長が長い上に、市道の除排雪経費も上乗せされるため、類似団体と比べ高くなっている。令和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年度は豪雪のため例年より高くなっている。</a:t>
          </a:r>
        </a:p>
        <a:p>
          <a:r>
            <a:rPr kumimoji="1" lang="ja-JP" altLang="en-US" sz="1300">
              <a:latin typeface="ＭＳ Ｐゴシック" panose="020B0600070205080204" pitchFamily="50" charset="-128"/>
              <a:ea typeface="ＭＳ Ｐゴシック" panose="020B0600070205080204" pitchFamily="50" charset="-128"/>
            </a:rPr>
            <a:t>消防費について、隣接する大石田町の消防業務を受託しており類似団体と比べ</a:t>
          </a:r>
          <a:r>
            <a:rPr kumimoji="1" lang="en-US" altLang="ja-JP" sz="1300">
              <a:latin typeface="ＭＳ Ｐゴシック" panose="020B0600070205080204" pitchFamily="50" charset="-128"/>
              <a:ea typeface="ＭＳ Ｐゴシック" panose="020B0600070205080204" pitchFamily="50" charset="-128"/>
            </a:rPr>
            <a:t>12,067</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公債費について、類似団体と比べ</a:t>
          </a:r>
          <a:r>
            <a:rPr kumimoji="1" lang="en-US" altLang="ja-JP" sz="1300">
              <a:latin typeface="ＭＳ Ｐゴシック" panose="020B0600070205080204" pitchFamily="50" charset="-128"/>
              <a:ea typeface="ＭＳ Ｐゴシック" panose="020B0600070205080204" pitchFamily="50" charset="-128"/>
            </a:rPr>
            <a:t>2,480</a:t>
          </a:r>
          <a:r>
            <a:rPr kumimoji="1" lang="ja-JP" altLang="en-US" sz="1300">
              <a:latin typeface="ＭＳ Ｐゴシック" panose="020B0600070205080204" pitchFamily="50" charset="-128"/>
              <a:ea typeface="ＭＳ Ｐゴシック" panose="020B0600070205080204" pitchFamily="50" charset="-128"/>
            </a:rPr>
            <a:t>円高い状態ではあるが、事業を重要度や緊急度により取捨選択し起債の抑制を行っており、交付税措置のある地方債の活用により将来負担の軽減に努める。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山形県尾花沢市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財政調整基金残高については、職員数の削減や職員給の独自カットなど集中改革プランの確実な実行により平成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15.58</a:t>
          </a:r>
          <a:r>
            <a:rPr kumimoji="1" lang="ja-JP" altLang="en-US" sz="1400">
              <a:latin typeface="ＭＳ ゴシック" pitchFamily="49" charset="-128"/>
              <a:ea typeface="ＭＳ ゴシック" pitchFamily="49" charset="-128"/>
            </a:rPr>
            <a:t>％まで上昇したが、令和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年度は豪雪対応のための繰り入れにより</a:t>
          </a:r>
          <a:r>
            <a:rPr kumimoji="1" lang="en-US" altLang="ja-JP" sz="1400">
              <a:latin typeface="ＭＳ ゴシック" pitchFamily="49" charset="-128"/>
              <a:ea typeface="ＭＳ ゴシック" pitchFamily="49" charset="-128"/>
            </a:rPr>
            <a:t>9.37</a:t>
          </a:r>
          <a:r>
            <a:rPr kumimoji="1" lang="ja-JP" altLang="en-US" sz="1400">
              <a:latin typeface="ＭＳ ゴシック" pitchFamily="49" charset="-128"/>
              <a:ea typeface="ＭＳ ゴシック" pitchFamily="49" charset="-128"/>
            </a:rPr>
            <a:t>％まで減少した。　</a:t>
          </a:r>
        </a:p>
        <a:p>
          <a:r>
            <a:rPr kumimoji="1" lang="ja-JP" altLang="en-US" sz="1400">
              <a:latin typeface="ＭＳ ゴシック" pitchFamily="49" charset="-128"/>
              <a:ea typeface="ＭＳ ゴシック" pitchFamily="49" charset="-128"/>
            </a:rPr>
            <a:t>　今後も行財政改革プランに基づき、引き続き経常経費の節減に努め、限られた財源を有効に活用して財政の健全化の取り組みを着実に実施するよう努める。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山形県尾花沢市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一般会計及び国民健康保険特別会計から国営村山北部土地改良事業特別会計までの特別会計において、赤字になっている会計はなく、全</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会計において黒字となっている。</a:t>
          </a:r>
        </a:p>
        <a:p>
          <a:r>
            <a:rPr kumimoji="1" lang="ja-JP" altLang="en-US" sz="1400">
              <a:latin typeface="ＭＳ ゴシック" pitchFamily="49" charset="-128"/>
              <a:ea typeface="ＭＳ ゴシック" pitchFamily="49" charset="-128"/>
            </a:rPr>
            <a:t>　一般会計においては、毎年、事務事業の見直しや投資的事業の取捨選択を実施し歳出の抑制を行い、また、補助事業の活用や交付税措置のある地方債の活用などにも努めている。歳入においては市税等の収納対策の強化やふるさと応援寄附金のＰＲなどで自主財源の確保に努めている。</a:t>
          </a:r>
        </a:p>
        <a:p>
          <a:r>
            <a:rPr kumimoji="1" lang="ja-JP" altLang="en-US" sz="1400">
              <a:latin typeface="ＭＳ ゴシック" pitchFamily="49" charset="-128"/>
              <a:ea typeface="ＭＳ ゴシック" pitchFamily="49" charset="-128"/>
            </a:rPr>
            <a:t>　国民健康保険特別会計においては、平成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年度に国保税の改定を行い、また医療費抑制のため個別のきめ細かな保健事業にも力を入れている。簡易水道特別会計においては平成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月に使用料を改定するなど財源確保に努めている。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15878641</v>
      </c>
      <c r="BO4" s="395"/>
      <c r="BP4" s="395"/>
      <c r="BQ4" s="395"/>
      <c r="BR4" s="395"/>
      <c r="BS4" s="395"/>
      <c r="BT4" s="395"/>
      <c r="BU4" s="396"/>
      <c r="BV4" s="394">
        <v>12956058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11.9</v>
      </c>
      <c r="CU4" s="401"/>
      <c r="CV4" s="401"/>
      <c r="CW4" s="401"/>
      <c r="CX4" s="401"/>
      <c r="CY4" s="401"/>
      <c r="CZ4" s="401"/>
      <c r="DA4" s="402"/>
      <c r="DB4" s="400">
        <v>11.9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14979100</v>
      </c>
      <c r="BO5" s="432"/>
      <c r="BP5" s="432"/>
      <c r="BQ5" s="432"/>
      <c r="BR5" s="432"/>
      <c r="BS5" s="432"/>
      <c r="BT5" s="432"/>
      <c r="BU5" s="433"/>
      <c r="BV5" s="431">
        <v>11969901</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92.8</v>
      </c>
      <c r="CU5" s="429"/>
      <c r="CV5" s="429"/>
      <c r="CW5" s="429"/>
      <c r="CX5" s="429"/>
      <c r="CY5" s="429"/>
      <c r="CZ5" s="429"/>
      <c r="DA5" s="430"/>
      <c r="DB5" s="428">
        <v>87.7</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899541</v>
      </c>
      <c r="BO6" s="432"/>
      <c r="BP6" s="432"/>
      <c r="BQ6" s="432"/>
      <c r="BR6" s="432"/>
      <c r="BS6" s="432"/>
      <c r="BT6" s="432"/>
      <c r="BU6" s="433"/>
      <c r="BV6" s="431">
        <v>986157</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95.7</v>
      </c>
      <c r="CU6" s="469"/>
      <c r="CV6" s="469"/>
      <c r="CW6" s="469"/>
      <c r="CX6" s="469"/>
      <c r="CY6" s="469"/>
      <c r="CZ6" s="469"/>
      <c r="DA6" s="470"/>
      <c r="DB6" s="468">
        <v>90.6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128880</v>
      </c>
      <c r="BO7" s="432"/>
      <c r="BP7" s="432"/>
      <c r="BQ7" s="432"/>
      <c r="BR7" s="432"/>
      <c r="BS7" s="432"/>
      <c r="BT7" s="432"/>
      <c r="BU7" s="433"/>
      <c r="BV7" s="431">
        <v>241111</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6466683</v>
      </c>
      <c r="CU7" s="432"/>
      <c r="CV7" s="432"/>
      <c r="CW7" s="432"/>
      <c r="CX7" s="432"/>
      <c r="CY7" s="432"/>
      <c r="CZ7" s="432"/>
      <c r="DA7" s="433"/>
      <c r="DB7" s="431">
        <v>6249527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105</v>
      </c>
      <c r="AV8" s="464"/>
      <c r="AW8" s="464"/>
      <c r="AX8" s="464"/>
      <c r="AY8" s="465" t="s">
        <v>109</v>
      </c>
      <c r="AZ8" s="466"/>
      <c r="BA8" s="466"/>
      <c r="BB8" s="466"/>
      <c r="BC8" s="466"/>
      <c r="BD8" s="466"/>
      <c r="BE8" s="466"/>
      <c r="BF8" s="466"/>
      <c r="BG8" s="466"/>
      <c r="BH8" s="466"/>
      <c r="BI8" s="466"/>
      <c r="BJ8" s="466"/>
      <c r="BK8" s="466"/>
      <c r="BL8" s="466"/>
      <c r="BM8" s="467"/>
      <c r="BN8" s="431">
        <v>770661</v>
      </c>
      <c r="BO8" s="432"/>
      <c r="BP8" s="432"/>
      <c r="BQ8" s="432"/>
      <c r="BR8" s="432"/>
      <c r="BS8" s="432"/>
      <c r="BT8" s="432"/>
      <c r="BU8" s="433"/>
      <c r="BV8" s="431">
        <v>745046</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0.3</v>
      </c>
      <c r="CU8" s="472"/>
      <c r="CV8" s="472"/>
      <c r="CW8" s="472"/>
      <c r="CX8" s="472"/>
      <c r="CY8" s="472"/>
      <c r="CZ8" s="472"/>
      <c r="DA8" s="473"/>
      <c r="DB8" s="471">
        <v>0.28999999999999998</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14971</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25615</v>
      </c>
      <c r="BO9" s="432"/>
      <c r="BP9" s="432"/>
      <c r="BQ9" s="432"/>
      <c r="BR9" s="432"/>
      <c r="BS9" s="432"/>
      <c r="BT9" s="432"/>
      <c r="BU9" s="433"/>
      <c r="BV9" s="431">
        <v>-8038</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11</v>
      </c>
      <c r="CU9" s="429"/>
      <c r="CV9" s="429"/>
      <c r="CW9" s="429"/>
      <c r="CX9" s="429"/>
      <c r="CY9" s="429"/>
      <c r="CZ9" s="429"/>
      <c r="DA9" s="430"/>
      <c r="DB9" s="428">
        <v>12.2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16953</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372428</v>
      </c>
      <c r="BO10" s="432"/>
      <c r="BP10" s="432"/>
      <c r="BQ10" s="432"/>
      <c r="BR10" s="432"/>
      <c r="BS10" s="432"/>
      <c r="BT10" s="432"/>
      <c r="BU10" s="433"/>
      <c r="BV10" s="431">
        <v>376528</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15350</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126</v>
      </c>
      <c r="AV12" s="464"/>
      <c r="AW12" s="464"/>
      <c r="AX12" s="464"/>
      <c r="AY12" s="465" t="s">
        <v>135</v>
      </c>
      <c r="AZ12" s="466"/>
      <c r="BA12" s="466"/>
      <c r="BB12" s="466"/>
      <c r="BC12" s="466"/>
      <c r="BD12" s="466"/>
      <c r="BE12" s="466"/>
      <c r="BF12" s="466"/>
      <c r="BG12" s="466"/>
      <c r="BH12" s="466"/>
      <c r="BI12" s="466"/>
      <c r="BJ12" s="466"/>
      <c r="BK12" s="466"/>
      <c r="BL12" s="466"/>
      <c r="BM12" s="467"/>
      <c r="BN12" s="431">
        <v>637310</v>
      </c>
      <c r="BO12" s="432"/>
      <c r="BP12" s="432"/>
      <c r="BQ12" s="432"/>
      <c r="BR12" s="432"/>
      <c r="BS12" s="432"/>
      <c r="BT12" s="432"/>
      <c r="BU12" s="433"/>
      <c r="BV12" s="431">
        <v>320000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15257</v>
      </c>
      <c r="S13" s="516"/>
      <c r="T13" s="516"/>
      <c r="U13" s="516"/>
      <c r="V13" s="517"/>
      <c r="W13" s="447" t="s">
        <v>138</v>
      </c>
      <c r="X13" s="448"/>
      <c r="Y13" s="448"/>
      <c r="Z13" s="448"/>
      <c r="AA13" s="448"/>
      <c r="AB13" s="438"/>
      <c r="AC13" s="482">
        <v>1993</v>
      </c>
      <c r="AD13" s="483"/>
      <c r="AE13" s="483"/>
      <c r="AF13" s="483"/>
      <c r="AG13" s="525"/>
      <c r="AH13" s="482">
        <v>2397</v>
      </c>
      <c r="AI13" s="483"/>
      <c r="AJ13" s="483"/>
      <c r="AK13" s="483"/>
      <c r="AL13" s="484"/>
      <c r="AM13" s="460" t="s">
        <v>139</v>
      </c>
      <c r="AN13" s="461"/>
      <c r="AO13" s="461"/>
      <c r="AP13" s="461"/>
      <c r="AQ13" s="461"/>
      <c r="AR13" s="461"/>
      <c r="AS13" s="461"/>
      <c r="AT13" s="462"/>
      <c r="AU13" s="463" t="s">
        <v>126</v>
      </c>
      <c r="AV13" s="464"/>
      <c r="AW13" s="464"/>
      <c r="AX13" s="464"/>
      <c r="AY13" s="465" t="s">
        <v>140</v>
      </c>
      <c r="AZ13" s="466"/>
      <c r="BA13" s="466"/>
      <c r="BB13" s="466"/>
      <c r="BC13" s="466"/>
      <c r="BD13" s="466"/>
      <c r="BE13" s="466"/>
      <c r="BF13" s="466"/>
      <c r="BG13" s="466"/>
      <c r="BH13" s="466"/>
      <c r="BI13" s="466"/>
      <c r="BJ13" s="466"/>
      <c r="BK13" s="466"/>
      <c r="BL13" s="466"/>
      <c r="BM13" s="467"/>
      <c r="BN13" s="431">
        <v>-239267</v>
      </c>
      <c r="BO13" s="432"/>
      <c r="BP13" s="432"/>
      <c r="BQ13" s="432"/>
      <c r="BR13" s="432"/>
      <c r="BS13" s="432"/>
      <c r="BT13" s="432"/>
      <c r="BU13" s="433"/>
      <c r="BV13" s="431">
        <v>48490</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6.9</v>
      </c>
      <c r="CU13" s="429"/>
      <c r="CV13" s="429"/>
      <c r="CW13" s="429"/>
      <c r="CX13" s="429"/>
      <c r="CY13" s="429"/>
      <c r="CZ13" s="429"/>
      <c r="DA13" s="430"/>
      <c r="DB13" s="428">
        <v>6.6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15786</v>
      </c>
      <c r="S14" s="516"/>
      <c r="T14" s="516"/>
      <c r="U14" s="516"/>
      <c r="V14" s="517"/>
      <c r="W14" s="421"/>
      <c r="X14" s="422"/>
      <c r="Y14" s="422"/>
      <c r="Z14" s="422"/>
      <c r="AA14" s="422"/>
      <c r="AB14" s="411"/>
      <c r="AC14" s="518">
        <v>22.2</v>
      </c>
      <c r="AD14" s="519"/>
      <c r="AE14" s="519"/>
      <c r="AF14" s="519"/>
      <c r="AG14" s="520"/>
      <c r="AH14" s="518">
        <v>24.4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v>71.7</v>
      </c>
      <c r="CU14" s="530"/>
      <c r="CV14" s="530"/>
      <c r="CW14" s="530"/>
      <c r="CX14" s="530"/>
      <c r="CY14" s="530"/>
      <c r="CZ14" s="530"/>
      <c r="DA14" s="531"/>
      <c r="DB14" s="529">
        <v>79.5</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15684</v>
      </c>
      <c r="S15" s="516"/>
      <c r="T15" s="516"/>
      <c r="U15" s="516"/>
      <c r="V15" s="517"/>
      <c r="W15" s="447" t="s">
        <v>145</v>
      </c>
      <c r="X15" s="448"/>
      <c r="Y15" s="448"/>
      <c r="Z15" s="448"/>
      <c r="AA15" s="448"/>
      <c r="AB15" s="438"/>
      <c r="AC15" s="482">
        <v>2826</v>
      </c>
      <c r="AD15" s="483"/>
      <c r="AE15" s="483"/>
      <c r="AF15" s="483"/>
      <c r="AG15" s="525"/>
      <c r="AH15" s="482">
        <v>3004</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1751922</v>
      </c>
      <c r="BO15" s="395"/>
      <c r="BP15" s="395"/>
      <c r="BQ15" s="395"/>
      <c r="BR15" s="395"/>
      <c r="BS15" s="395"/>
      <c r="BT15" s="395"/>
      <c r="BU15" s="396"/>
      <c r="BV15" s="394">
        <v>1653821</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31.5</v>
      </c>
      <c r="AD16" s="519"/>
      <c r="AE16" s="519"/>
      <c r="AF16" s="519"/>
      <c r="AG16" s="520"/>
      <c r="AH16" s="518">
        <v>30.6</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5828190</v>
      </c>
      <c r="BO16" s="432"/>
      <c r="BP16" s="432"/>
      <c r="BQ16" s="432"/>
      <c r="BR16" s="432"/>
      <c r="BS16" s="432"/>
      <c r="BT16" s="432"/>
      <c r="BU16" s="433"/>
      <c r="BV16" s="431">
        <v>5631725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4166</v>
      </c>
      <c r="AD17" s="483"/>
      <c r="AE17" s="483"/>
      <c r="AF17" s="483"/>
      <c r="AG17" s="525"/>
      <c r="AH17" s="482">
        <v>4409</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2189687</v>
      </c>
      <c r="BO17" s="432"/>
      <c r="BP17" s="432"/>
      <c r="BQ17" s="432"/>
      <c r="BR17" s="432"/>
      <c r="BS17" s="432"/>
      <c r="BT17" s="432"/>
      <c r="BU17" s="433"/>
      <c r="BV17" s="431">
        <v>2076604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372.53</v>
      </c>
      <c r="M18" s="547"/>
      <c r="N18" s="547"/>
      <c r="O18" s="547"/>
      <c r="P18" s="547"/>
      <c r="Q18" s="547"/>
      <c r="R18" s="548"/>
      <c r="S18" s="548"/>
      <c r="T18" s="548"/>
      <c r="U18" s="548"/>
      <c r="V18" s="549"/>
      <c r="W18" s="449"/>
      <c r="X18" s="450"/>
      <c r="Y18" s="450"/>
      <c r="Z18" s="450"/>
      <c r="AA18" s="450"/>
      <c r="AB18" s="441"/>
      <c r="AC18" s="550">
        <v>46.4</v>
      </c>
      <c r="AD18" s="551"/>
      <c r="AE18" s="551"/>
      <c r="AF18" s="551"/>
      <c r="AG18" s="552"/>
      <c r="AH18" s="550">
        <v>44.9</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6022752</v>
      </c>
      <c r="BO18" s="432"/>
      <c r="BP18" s="432"/>
      <c r="BQ18" s="432"/>
      <c r="BR18" s="432"/>
      <c r="BS18" s="432"/>
      <c r="BT18" s="432"/>
      <c r="BU18" s="433"/>
      <c r="BV18" s="431">
        <v>5560731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40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10092383</v>
      </c>
      <c r="BO19" s="432"/>
      <c r="BP19" s="432"/>
      <c r="BQ19" s="432"/>
      <c r="BR19" s="432"/>
      <c r="BS19" s="432"/>
      <c r="BT19" s="432"/>
      <c r="BU19" s="433"/>
      <c r="BV19" s="431">
        <v>8645294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4883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12528266</v>
      </c>
      <c r="BO23" s="432"/>
      <c r="BP23" s="432"/>
      <c r="BQ23" s="432"/>
      <c r="BR23" s="432"/>
      <c r="BS23" s="432"/>
      <c r="BT23" s="432"/>
      <c r="BU23" s="433"/>
      <c r="BV23" s="431">
        <v>12849832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7280</v>
      </c>
      <c r="R24" s="483"/>
      <c r="S24" s="483"/>
      <c r="T24" s="483"/>
      <c r="U24" s="483"/>
      <c r="V24" s="525"/>
      <c r="W24" s="584"/>
      <c r="X24" s="572"/>
      <c r="Y24" s="573"/>
      <c r="Z24" s="481" t="s">
        <v>169</v>
      </c>
      <c r="AA24" s="461"/>
      <c r="AB24" s="461"/>
      <c r="AC24" s="461"/>
      <c r="AD24" s="461"/>
      <c r="AE24" s="461"/>
      <c r="AF24" s="461"/>
      <c r="AG24" s="462"/>
      <c r="AH24" s="482">
        <v>226</v>
      </c>
      <c r="AI24" s="483"/>
      <c r="AJ24" s="483"/>
      <c r="AK24" s="483"/>
      <c r="AL24" s="525"/>
      <c r="AM24" s="482">
        <v>663084</v>
      </c>
      <c r="AN24" s="483"/>
      <c r="AO24" s="483"/>
      <c r="AP24" s="483"/>
      <c r="AQ24" s="483"/>
      <c r="AR24" s="525"/>
      <c r="AS24" s="482">
        <v>2934</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10658587</v>
      </c>
      <c r="BO24" s="432"/>
      <c r="BP24" s="432"/>
      <c r="BQ24" s="432"/>
      <c r="BR24" s="432"/>
      <c r="BS24" s="432"/>
      <c r="BT24" s="432"/>
      <c r="BU24" s="433"/>
      <c r="BV24" s="431">
        <v>10887971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6800</v>
      </c>
      <c r="R25" s="483"/>
      <c r="S25" s="483"/>
      <c r="T25" s="483"/>
      <c r="U25" s="483"/>
      <c r="V25" s="525"/>
      <c r="W25" s="584"/>
      <c r="X25" s="572"/>
      <c r="Y25" s="573"/>
      <c r="Z25" s="481" t="s">
        <v>172</v>
      </c>
      <c r="AA25" s="461"/>
      <c r="AB25" s="461"/>
      <c r="AC25" s="461"/>
      <c r="AD25" s="461"/>
      <c r="AE25" s="461"/>
      <c r="AF25" s="461"/>
      <c r="AG25" s="462"/>
      <c r="AH25" s="482">
        <v>51</v>
      </c>
      <c r="AI25" s="483"/>
      <c r="AJ25" s="483"/>
      <c r="AK25" s="483"/>
      <c r="AL25" s="525"/>
      <c r="AM25" s="482">
        <v>140301</v>
      </c>
      <c r="AN25" s="483"/>
      <c r="AO25" s="483"/>
      <c r="AP25" s="483"/>
      <c r="AQ25" s="483"/>
      <c r="AR25" s="525"/>
      <c r="AS25" s="482">
        <v>2751</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1164947</v>
      </c>
      <c r="BO25" s="395"/>
      <c r="BP25" s="395"/>
      <c r="BQ25" s="395"/>
      <c r="BR25" s="395"/>
      <c r="BS25" s="395"/>
      <c r="BT25" s="395"/>
      <c r="BU25" s="396"/>
      <c r="BV25" s="394">
        <v>2357794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5700</v>
      </c>
      <c r="R26" s="483"/>
      <c r="S26" s="483"/>
      <c r="T26" s="483"/>
      <c r="U26" s="483"/>
      <c r="V26" s="525"/>
      <c r="W26" s="584"/>
      <c r="X26" s="572"/>
      <c r="Y26" s="573"/>
      <c r="Z26" s="481" t="s">
        <v>175</v>
      </c>
      <c r="AA26" s="594"/>
      <c r="AB26" s="594"/>
      <c r="AC26" s="594"/>
      <c r="AD26" s="594"/>
      <c r="AE26" s="594"/>
      <c r="AF26" s="594"/>
      <c r="AG26" s="595"/>
      <c r="AH26" s="482">
        <v>9</v>
      </c>
      <c r="AI26" s="483"/>
      <c r="AJ26" s="483"/>
      <c r="AK26" s="483"/>
      <c r="AL26" s="525"/>
      <c r="AM26" s="482">
        <v>26118</v>
      </c>
      <c r="AN26" s="483"/>
      <c r="AO26" s="483"/>
      <c r="AP26" s="483"/>
      <c r="AQ26" s="483"/>
      <c r="AR26" s="525"/>
      <c r="AS26" s="482">
        <v>2902</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177</v>
      </c>
      <c r="BO26" s="432"/>
      <c r="BP26" s="432"/>
      <c r="BQ26" s="432"/>
      <c r="BR26" s="432"/>
      <c r="BS26" s="432"/>
      <c r="BT26" s="432"/>
      <c r="BU26" s="433"/>
      <c r="BV26" s="431" t="s">
        <v>129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4200</v>
      </c>
      <c r="R27" s="483"/>
      <c r="S27" s="483"/>
      <c r="T27" s="483"/>
      <c r="U27" s="483"/>
      <c r="V27" s="525"/>
      <c r="W27" s="584"/>
      <c r="X27" s="572"/>
      <c r="Y27" s="573"/>
      <c r="Z27" s="481" t="s">
        <v>179</v>
      </c>
      <c r="AA27" s="461"/>
      <c r="AB27" s="461"/>
      <c r="AC27" s="461"/>
      <c r="AD27" s="461"/>
      <c r="AE27" s="461"/>
      <c r="AF27" s="461"/>
      <c r="AG27" s="462"/>
      <c r="AH27" s="482">
        <v>2</v>
      </c>
      <c r="AI27" s="483"/>
      <c r="AJ27" s="483"/>
      <c r="AK27" s="483"/>
      <c r="AL27" s="525"/>
      <c r="AM27" s="482" t="s">
        <v>180</v>
      </c>
      <c r="AN27" s="483"/>
      <c r="AO27" s="483"/>
      <c r="AP27" s="483"/>
      <c r="AQ27" s="483"/>
      <c r="AR27" s="525"/>
      <c r="AS27" s="482" t="s">
        <v>181</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111140</v>
      </c>
      <c r="BO27" s="608"/>
      <c r="BP27" s="608"/>
      <c r="BQ27" s="608"/>
      <c r="BR27" s="608"/>
      <c r="BS27" s="608"/>
      <c r="BT27" s="608"/>
      <c r="BU27" s="609"/>
      <c r="BV27" s="607">
        <v>111140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3750</v>
      </c>
      <c r="R28" s="483"/>
      <c r="S28" s="483"/>
      <c r="T28" s="483"/>
      <c r="U28" s="483"/>
      <c r="V28" s="525"/>
      <c r="W28" s="584"/>
      <c r="X28" s="572"/>
      <c r="Y28" s="573"/>
      <c r="Z28" s="481" t="s">
        <v>184</v>
      </c>
      <c r="AA28" s="461"/>
      <c r="AB28" s="461"/>
      <c r="AC28" s="461"/>
      <c r="AD28" s="461"/>
      <c r="AE28" s="461"/>
      <c r="AF28" s="461"/>
      <c r="AG28" s="462"/>
      <c r="AH28" s="482" t="s">
        <v>129</v>
      </c>
      <c r="AI28" s="483"/>
      <c r="AJ28" s="483"/>
      <c r="AK28" s="483"/>
      <c r="AL28" s="525"/>
      <c r="AM28" s="482" t="s">
        <v>129</v>
      </c>
      <c r="AN28" s="483"/>
      <c r="AO28" s="483"/>
      <c r="AP28" s="483"/>
      <c r="AQ28" s="483"/>
      <c r="AR28" s="525"/>
      <c r="AS28" s="482" t="s">
        <v>177</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606148</v>
      </c>
      <c r="BO28" s="395"/>
      <c r="BP28" s="395"/>
      <c r="BQ28" s="395"/>
      <c r="BR28" s="395"/>
      <c r="BS28" s="395"/>
      <c r="BT28" s="395"/>
      <c r="BU28" s="396"/>
      <c r="BV28" s="394">
        <v>871030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12</v>
      </c>
      <c r="M29" s="483"/>
      <c r="N29" s="483"/>
      <c r="O29" s="483"/>
      <c r="P29" s="525"/>
      <c r="Q29" s="482">
        <v>3500</v>
      </c>
      <c r="R29" s="483"/>
      <c r="S29" s="483"/>
      <c r="T29" s="483"/>
      <c r="U29" s="483"/>
      <c r="V29" s="525"/>
      <c r="W29" s="585"/>
      <c r="X29" s="586"/>
      <c r="Y29" s="587"/>
      <c r="Z29" s="481" t="s">
        <v>187</v>
      </c>
      <c r="AA29" s="461"/>
      <c r="AB29" s="461"/>
      <c r="AC29" s="461"/>
      <c r="AD29" s="461"/>
      <c r="AE29" s="461"/>
      <c r="AF29" s="461"/>
      <c r="AG29" s="462"/>
      <c r="AH29" s="482">
        <v>228</v>
      </c>
      <c r="AI29" s="483"/>
      <c r="AJ29" s="483"/>
      <c r="AK29" s="483"/>
      <c r="AL29" s="525"/>
      <c r="AM29" s="482">
        <v>671606</v>
      </c>
      <c r="AN29" s="483"/>
      <c r="AO29" s="483"/>
      <c r="AP29" s="483"/>
      <c r="AQ29" s="483"/>
      <c r="AR29" s="525"/>
      <c r="AS29" s="482">
        <v>2946</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165799</v>
      </c>
      <c r="BO29" s="432"/>
      <c r="BP29" s="432"/>
      <c r="BQ29" s="432"/>
      <c r="BR29" s="432"/>
      <c r="BS29" s="432"/>
      <c r="BT29" s="432"/>
      <c r="BU29" s="433"/>
      <c r="BV29" s="431">
        <v>165786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97.7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1590677</v>
      </c>
      <c r="BO30" s="608"/>
      <c r="BP30" s="608"/>
      <c r="BQ30" s="608"/>
      <c r="BR30" s="608"/>
      <c r="BS30" s="608"/>
      <c r="BT30" s="608"/>
      <c r="BU30" s="609"/>
      <c r="BV30" s="607">
        <v>1296263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198</v>
      </c>
      <c r="V33" s="455"/>
      <c r="W33" s="420" t="s">
        <v>197</v>
      </c>
      <c r="X33" s="420"/>
      <c r="Y33" s="420"/>
      <c r="Z33" s="420"/>
      <c r="AA33" s="420"/>
      <c r="AB33" s="420"/>
      <c r="AC33" s="420"/>
      <c r="AD33" s="420"/>
      <c r="AE33" s="420"/>
      <c r="AF33" s="420"/>
      <c r="AG33" s="420"/>
      <c r="AH33" s="420"/>
      <c r="AI33" s="420"/>
      <c r="AJ33" s="420"/>
      <c r="AK33" s="420"/>
      <c r="AL33" s="216"/>
      <c r="AM33" s="455" t="s">
        <v>198</v>
      </c>
      <c r="AN33" s="455"/>
      <c r="AO33" s="420" t="s">
        <v>199</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198</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IF('各会計、関係団体の財政状況及び健全化判断比率'!B31="","",'各会計、関係団体の財政状況及び健全化判断比率'!B31)</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尾花沢市大石田町環境衛生事業組合（普通会計分）</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尾花沢農産加工</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国営村山北部土地改良事業特別会計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IF('各会計、関係団体の財政状況及び健全化判断比率'!B32="","",'各会計、関係団体の財政状況及び健全化判断比率'!B32)</f>
        <v>簡易水道特別会計</v>
      </c>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尾花沢市大石田町環境衛生事業組合（水道事業会計）</v>
      </c>
      <c r="BZ35" s="621"/>
      <c r="CA35" s="621"/>
      <c r="CB35" s="621"/>
      <c r="CC35" s="621"/>
      <c r="CD35" s="621"/>
      <c r="CE35" s="621"/>
      <c r="CF35" s="621"/>
      <c r="CG35" s="621"/>
      <c r="CH35" s="621"/>
      <c r="CI35" s="621"/>
      <c r="CJ35" s="621"/>
      <c r="CK35" s="621"/>
      <c r="CL35" s="621"/>
      <c r="CM35" s="621"/>
      <c r="CN35" s="214"/>
      <c r="CO35" s="620">
        <f t="shared" ref="CO35:CO43" si="3">IF(CQ35="","",CO34+1)</f>
        <v>19</v>
      </c>
      <c r="CP35" s="620"/>
      <c r="CQ35" s="621" t="str">
        <f>IF('各会計、関係団体の財政状況及び健全化判断比率'!BS8="","",'各会計、関係団体の財政状況及び健全化判断比率'!BS8)</f>
        <v>尾花沢市ふるさと振興公社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尾花沢市大石田町環境衛生事業組合（公共下水道事業特別会計）</v>
      </c>
      <c r="BZ36" s="621"/>
      <c r="CA36" s="621"/>
      <c r="CB36" s="621"/>
      <c r="CC36" s="621"/>
      <c r="CD36" s="621"/>
      <c r="CE36" s="621"/>
      <c r="CF36" s="621"/>
      <c r="CG36" s="621"/>
      <c r="CH36" s="621"/>
      <c r="CI36" s="621"/>
      <c r="CJ36" s="621"/>
      <c r="CK36" s="621"/>
      <c r="CL36" s="621"/>
      <c r="CM36" s="621"/>
      <c r="CN36" s="214"/>
      <c r="CO36" s="620">
        <f t="shared" si="3"/>
        <v>20</v>
      </c>
      <c r="CP36" s="620"/>
      <c r="CQ36" s="621" t="str">
        <f>IF('各会計、関係団体の財政状況及び健全化判断比率'!BS9="","",'各会計、関係団体の財政状況及び健全化判断比率'!BS9)</f>
        <v>尾花沢市土地開発公社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尾花沢市大石田町環境衛生事業組合（特定環境保全公共下水道事業特別会計）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北村山広域行政事務組合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山形県市町村職員退職手当組合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山形県消防補償等組合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山形県自治会館管理組合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山形県後期高齢者医療広域連合（普通会計分）</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17</v>
      </c>
      <c r="BX43" s="620"/>
      <c r="BY43" s="621" t="str">
        <f>IF('各会計、関係団体の財政状況及び健全化判断比率'!B77="","",'各会計、関係団体の財政状況及び健全化判断比率'!B77)</f>
        <v>山形県後期高齢者医療広域連合（事業会計分）</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oYyzBzXuBPtBG8rcnz6w6NOT/bvehRSpeIs8sLgwhrwriVV1wjOOyGT+JzAiZay/ZvPHvwdJToRohXHn6ygf8w==" saltValue="66UqKR7wqoXuphvlPOSQ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12" t="s">
        <v>555</v>
      </c>
      <c r="D34" s="1212"/>
      <c r="E34" s="1213"/>
      <c r="F34" s="32">
        <v>11.2</v>
      </c>
      <c r="G34" s="33">
        <v>10.66</v>
      </c>
      <c r="H34" s="33">
        <v>11.98</v>
      </c>
      <c r="I34" s="33">
        <v>11.91</v>
      </c>
      <c r="J34" s="34">
        <v>11.9</v>
      </c>
      <c r="K34" s="22"/>
      <c r="L34" s="22"/>
      <c r="M34" s="22"/>
      <c r="N34" s="22"/>
      <c r="O34" s="22"/>
      <c r="P34" s="22"/>
    </row>
    <row r="35" spans="1:16" ht="39" customHeight="1" x14ac:dyDescent="0.15">
      <c r="A35" s="22"/>
      <c r="B35" s="35"/>
      <c r="C35" s="1206" t="s">
        <v>556</v>
      </c>
      <c r="D35" s="1207"/>
      <c r="E35" s="1208"/>
      <c r="F35" s="36">
        <v>2.86</v>
      </c>
      <c r="G35" s="37">
        <v>3.37</v>
      </c>
      <c r="H35" s="37">
        <v>3.62</v>
      </c>
      <c r="I35" s="37">
        <v>4.46</v>
      </c>
      <c r="J35" s="38">
        <v>4.28</v>
      </c>
      <c r="K35" s="22"/>
      <c r="L35" s="22"/>
      <c r="M35" s="22"/>
      <c r="N35" s="22"/>
      <c r="O35" s="22"/>
      <c r="P35" s="22"/>
    </row>
    <row r="36" spans="1:16" ht="39" customHeight="1" x14ac:dyDescent="0.15">
      <c r="A36" s="22"/>
      <c r="B36" s="35"/>
      <c r="C36" s="1206" t="s">
        <v>557</v>
      </c>
      <c r="D36" s="1207"/>
      <c r="E36" s="1208"/>
      <c r="F36" s="36">
        <v>0.39</v>
      </c>
      <c r="G36" s="37">
        <v>0.61</v>
      </c>
      <c r="H36" s="37">
        <v>0.72</v>
      </c>
      <c r="I36" s="37">
        <v>0.56999999999999995</v>
      </c>
      <c r="J36" s="38">
        <v>0.83</v>
      </c>
      <c r="K36" s="22"/>
      <c r="L36" s="22"/>
      <c r="M36" s="22"/>
      <c r="N36" s="22"/>
      <c r="O36" s="22"/>
      <c r="P36" s="22"/>
    </row>
    <row r="37" spans="1:16" ht="39" customHeight="1" x14ac:dyDescent="0.15">
      <c r="A37" s="22"/>
      <c r="B37" s="35"/>
      <c r="C37" s="1206" t="s">
        <v>558</v>
      </c>
      <c r="D37" s="1207"/>
      <c r="E37" s="1208"/>
      <c r="F37" s="36">
        <v>0.08</v>
      </c>
      <c r="G37" s="37">
        <v>0.08</v>
      </c>
      <c r="H37" s="37">
        <v>0.12</v>
      </c>
      <c r="I37" s="37">
        <v>0.13</v>
      </c>
      <c r="J37" s="38">
        <v>0.13</v>
      </c>
      <c r="K37" s="22"/>
      <c r="L37" s="22"/>
      <c r="M37" s="22"/>
      <c r="N37" s="22"/>
      <c r="O37" s="22"/>
      <c r="P37" s="22"/>
    </row>
    <row r="38" spans="1:16" ht="39" customHeight="1" x14ac:dyDescent="0.15">
      <c r="A38" s="22"/>
      <c r="B38" s="35"/>
      <c r="C38" s="1206" t="s">
        <v>559</v>
      </c>
      <c r="D38" s="1207"/>
      <c r="E38" s="1208"/>
      <c r="F38" s="36">
        <v>0.01</v>
      </c>
      <c r="G38" s="37">
        <v>0.04</v>
      </c>
      <c r="H38" s="37">
        <v>0.04</v>
      </c>
      <c r="I38" s="37">
        <v>0.08</v>
      </c>
      <c r="J38" s="38">
        <v>0.08</v>
      </c>
      <c r="K38" s="22"/>
      <c r="L38" s="22"/>
      <c r="M38" s="22"/>
      <c r="N38" s="22"/>
      <c r="O38" s="22"/>
      <c r="P38" s="22"/>
    </row>
    <row r="39" spans="1:16" ht="39" customHeight="1" x14ac:dyDescent="0.15">
      <c r="A39" s="22"/>
      <c r="B39" s="35"/>
      <c r="C39" s="1206" t="s">
        <v>560</v>
      </c>
      <c r="D39" s="1207"/>
      <c r="E39" s="1208"/>
      <c r="F39" s="36">
        <v>0.21</v>
      </c>
      <c r="G39" s="37">
        <v>0.24</v>
      </c>
      <c r="H39" s="37">
        <v>0.18</v>
      </c>
      <c r="I39" s="37">
        <v>0.28999999999999998</v>
      </c>
      <c r="J39" s="38">
        <v>0.05</v>
      </c>
      <c r="K39" s="22"/>
      <c r="L39" s="22"/>
      <c r="M39" s="22"/>
      <c r="N39" s="22"/>
      <c r="O39" s="22"/>
      <c r="P39" s="22"/>
    </row>
    <row r="40" spans="1:16" ht="39" customHeight="1" x14ac:dyDescent="0.15">
      <c r="A40" s="22"/>
      <c r="B40" s="35"/>
      <c r="C40" s="1206" t="s">
        <v>561</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562</v>
      </c>
      <c r="D42" s="1207"/>
      <c r="E42" s="1208"/>
      <c r="F42" s="36" t="s">
        <v>506</v>
      </c>
      <c r="G42" s="37" t="s">
        <v>506</v>
      </c>
      <c r="H42" s="37" t="s">
        <v>506</v>
      </c>
      <c r="I42" s="37" t="s">
        <v>506</v>
      </c>
      <c r="J42" s="38" t="s">
        <v>506</v>
      </c>
      <c r="K42" s="22"/>
      <c r="L42" s="22"/>
      <c r="M42" s="22"/>
      <c r="N42" s="22"/>
      <c r="O42" s="22"/>
      <c r="P42" s="22"/>
    </row>
    <row r="43" spans="1:16" ht="39" customHeight="1" thickBot="1" x14ac:dyDescent="0.2">
      <c r="A43" s="22"/>
      <c r="B43" s="40"/>
      <c r="C43" s="1209" t="s">
        <v>563</v>
      </c>
      <c r="D43" s="1210"/>
      <c r="E43" s="1211"/>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Meu3WBnrUn+oPx16XdXdx9EkSrChT9nWw215eAkQzYG0AeUDDsWGApvsNIZWfjjlSBUztsmCBBBnBL5ncm57A==" saltValue="nFli/fRHKStpKLjxgX0q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1344</v>
      </c>
      <c r="L45" s="60">
        <v>1214</v>
      </c>
      <c r="M45" s="60">
        <v>1185</v>
      </c>
      <c r="N45" s="60">
        <v>1096</v>
      </c>
      <c r="O45" s="61">
        <v>1153</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506</v>
      </c>
      <c r="L46" s="64" t="s">
        <v>506</v>
      </c>
      <c r="M46" s="64" t="s">
        <v>506</v>
      </c>
      <c r="N46" s="64" t="s">
        <v>506</v>
      </c>
      <c r="O46" s="65" t="s">
        <v>506</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506</v>
      </c>
      <c r="L47" s="64" t="s">
        <v>506</v>
      </c>
      <c r="M47" s="64" t="s">
        <v>506</v>
      </c>
      <c r="N47" s="64" t="s">
        <v>506</v>
      </c>
      <c r="O47" s="65" t="s">
        <v>506</v>
      </c>
      <c r="P47" s="48"/>
      <c r="Q47" s="48"/>
      <c r="R47" s="48"/>
      <c r="S47" s="48"/>
      <c r="T47" s="48"/>
      <c r="U47" s="48"/>
    </row>
    <row r="48" spans="1:21" ht="30.75" customHeight="1" x14ac:dyDescent="0.15">
      <c r="A48" s="48"/>
      <c r="B48" s="1216"/>
      <c r="C48" s="1217"/>
      <c r="D48" s="62"/>
      <c r="E48" s="1222" t="s">
        <v>15</v>
      </c>
      <c r="F48" s="1222"/>
      <c r="G48" s="1222"/>
      <c r="H48" s="1222"/>
      <c r="I48" s="1222"/>
      <c r="J48" s="1223"/>
      <c r="K48" s="63">
        <v>111</v>
      </c>
      <c r="L48" s="64">
        <v>107</v>
      </c>
      <c r="M48" s="64">
        <v>115</v>
      </c>
      <c r="N48" s="64">
        <v>113</v>
      </c>
      <c r="O48" s="65">
        <v>89</v>
      </c>
      <c r="P48" s="48"/>
      <c r="Q48" s="48"/>
      <c r="R48" s="48"/>
      <c r="S48" s="48"/>
      <c r="T48" s="48"/>
      <c r="U48" s="48"/>
    </row>
    <row r="49" spans="1:21" ht="30.75" customHeight="1" x14ac:dyDescent="0.15">
      <c r="A49" s="48"/>
      <c r="B49" s="1216"/>
      <c r="C49" s="1217"/>
      <c r="D49" s="62"/>
      <c r="E49" s="1222" t="s">
        <v>16</v>
      </c>
      <c r="F49" s="1222"/>
      <c r="G49" s="1222"/>
      <c r="H49" s="1222"/>
      <c r="I49" s="1222"/>
      <c r="J49" s="1223"/>
      <c r="K49" s="63">
        <v>267</v>
      </c>
      <c r="L49" s="64">
        <v>229</v>
      </c>
      <c r="M49" s="64">
        <v>188</v>
      </c>
      <c r="N49" s="64">
        <v>225</v>
      </c>
      <c r="O49" s="65">
        <v>273</v>
      </c>
      <c r="P49" s="48"/>
      <c r="Q49" s="48"/>
      <c r="R49" s="48"/>
      <c r="S49" s="48"/>
      <c r="T49" s="48"/>
      <c r="U49" s="48"/>
    </row>
    <row r="50" spans="1:21" ht="30.75" customHeight="1" x14ac:dyDescent="0.15">
      <c r="A50" s="48"/>
      <c r="B50" s="1216"/>
      <c r="C50" s="1217"/>
      <c r="D50" s="62"/>
      <c r="E50" s="1222" t="s">
        <v>17</v>
      </c>
      <c r="F50" s="1222"/>
      <c r="G50" s="1222"/>
      <c r="H50" s="1222"/>
      <c r="I50" s="1222"/>
      <c r="J50" s="1223"/>
      <c r="K50" s="63">
        <v>1</v>
      </c>
      <c r="L50" s="64">
        <v>1</v>
      </c>
      <c r="M50" s="64" t="s">
        <v>506</v>
      </c>
      <c r="N50" s="64" t="s">
        <v>506</v>
      </c>
      <c r="O50" s="65" t="s">
        <v>506</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506</v>
      </c>
      <c r="L51" s="64" t="s">
        <v>506</v>
      </c>
      <c r="M51" s="64" t="s">
        <v>506</v>
      </c>
      <c r="N51" s="64" t="s">
        <v>506</v>
      </c>
      <c r="O51" s="65" t="s">
        <v>506</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1312</v>
      </c>
      <c r="L52" s="64">
        <v>1194</v>
      </c>
      <c r="M52" s="64">
        <v>1123</v>
      </c>
      <c r="N52" s="64">
        <v>1102</v>
      </c>
      <c r="O52" s="65">
        <v>1110</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411</v>
      </c>
      <c r="L53" s="69">
        <v>357</v>
      </c>
      <c r="M53" s="69">
        <v>365</v>
      </c>
      <c r="N53" s="69">
        <v>332</v>
      </c>
      <c r="O53" s="70">
        <v>405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570</v>
      </c>
      <c r="L57" s="84" t="s">
        <v>570</v>
      </c>
      <c r="M57" s="84" t="s">
        <v>570</v>
      </c>
      <c r="N57" s="84" t="s">
        <v>570</v>
      </c>
      <c r="O57" s="85" t="s">
        <v>570</v>
      </c>
    </row>
    <row r="58" spans="1:21" ht="31.5" customHeight="1" thickBot="1" x14ac:dyDescent="0.2">
      <c r="B58" s="1232"/>
      <c r="C58" s="1233"/>
      <c r="D58" s="1237" t="s">
        <v>27</v>
      </c>
      <c r="E58" s="1238"/>
      <c r="F58" s="1238"/>
      <c r="G58" s="1238"/>
      <c r="H58" s="1238"/>
      <c r="I58" s="1238"/>
      <c r="J58" s="1239"/>
      <c r="K58" s="86" t="s">
        <v>570</v>
      </c>
      <c r="L58" s="87" t="s">
        <v>570</v>
      </c>
      <c r="M58" s="87" t="s">
        <v>570</v>
      </c>
      <c r="N58" s="87" t="s">
        <v>570</v>
      </c>
      <c r="O58" s="88" t="s">
        <v>570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DWJa0Mi3I76gPR4zOvSUSXrYhnuVKgXgShzSI3zDd22uvCbAuJl7fJ4GLLQ9onPbpkEiJpJCK/Gx6Y3wgRSYw==" saltValue="tMWptRARn4Y/bP/bbjyY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40" t="s">
        <v>30</v>
      </c>
      <c r="C41" s="1241"/>
      <c r="D41" s="102"/>
      <c r="E41" s="1246" t="s">
        <v>31</v>
      </c>
      <c r="F41" s="1246"/>
      <c r="G41" s="1246"/>
      <c r="H41" s="1247"/>
      <c r="I41" s="103">
        <v>11036</v>
      </c>
      <c r="J41" s="104">
        <v>11453</v>
      </c>
      <c r="K41" s="104">
        <v>12602</v>
      </c>
      <c r="L41" s="104">
        <v>12850</v>
      </c>
      <c r="M41" s="105">
        <v>12528</v>
      </c>
    </row>
    <row r="42" spans="2:13" ht="27.75" customHeight="1" x14ac:dyDescent="0.15">
      <c r="B42" s="1242"/>
      <c r="C42" s="1243"/>
      <c r="D42" s="106"/>
      <c r="E42" s="1248" t="s">
        <v>32</v>
      </c>
      <c r="F42" s="1248"/>
      <c r="G42" s="1248"/>
      <c r="H42" s="1249"/>
      <c r="I42" s="107" t="s">
        <v>506</v>
      </c>
      <c r="J42" s="108" t="s">
        <v>506</v>
      </c>
      <c r="K42" s="108" t="s">
        <v>506</v>
      </c>
      <c r="L42" s="108" t="s">
        <v>506</v>
      </c>
      <c r="M42" s="109" t="s">
        <v>506</v>
      </c>
    </row>
    <row r="43" spans="2:13" ht="27.75" customHeight="1" x14ac:dyDescent="0.15">
      <c r="B43" s="1242"/>
      <c r="C43" s="1243"/>
      <c r="D43" s="106"/>
      <c r="E43" s="1248" t="s">
        <v>33</v>
      </c>
      <c r="F43" s="1248"/>
      <c r="G43" s="1248"/>
      <c r="H43" s="1249"/>
      <c r="I43" s="107">
        <v>1251</v>
      </c>
      <c r="J43" s="108">
        <v>1256</v>
      </c>
      <c r="K43" s="108">
        <v>1221</v>
      </c>
      <c r="L43" s="108">
        <v>1168</v>
      </c>
      <c r="M43" s="109">
        <v>1100</v>
      </c>
    </row>
    <row r="44" spans="2:13" ht="27.75" customHeight="1" x14ac:dyDescent="0.15">
      <c r="B44" s="1242"/>
      <c r="C44" s="1243"/>
      <c r="D44" s="106"/>
      <c r="E44" s="1248" t="s">
        <v>34</v>
      </c>
      <c r="F44" s="1248"/>
      <c r="G44" s="1248"/>
      <c r="H44" s="1249"/>
      <c r="I44" s="107">
        <v>4564</v>
      </c>
      <c r="J44" s="108">
        <v>5013</v>
      </c>
      <c r="K44" s="108">
        <v>4939</v>
      </c>
      <c r="L44" s="108">
        <v>4803</v>
      </c>
      <c r="M44" s="109">
        <v>4603</v>
      </c>
    </row>
    <row r="45" spans="2:13" ht="27.75" customHeight="1" x14ac:dyDescent="0.15">
      <c r="B45" s="1242"/>
      <c r="C45" s="1243"/>
      <c r="D45" s="106"/>
      <c r="E45" s="1248" t="s">
        <v>35</v>
      </c>
      <c r="F45" s="1248"/>
      <c r="G45" s="1248"/>
      <c r="H45" s="1249"/>
      <c r="I45" s="107">
        <v>1930</v>
      </c>
      <c r="J45" s="108">
        <v>1868</v>
      </c>
      <c r="K45" s="108">
        <v>1783</v>
      </c>
      <c r="L45" s="108">
        <v>1744</v>
      </c>
      <c r="M45" s="109">
        <v>1688</v>
      </c>
    </row>
    <row r="46" spans="2:13" ht="27.75" customHeight="1" x14ac:dyDescent="0.15">
      <c r="B46" s="1242"/>
      <c r="C46" s="1243"/>
      <c r="D46" s="110"/>
      <c r="E46" s="1248" t="s">
        <v>36</v>
      </c>
      <c r="F46" s="1248"/>
      <c r="G46" s="1248"/>
      <c r="H46" s="1249"/>
      <c r="I46" s="107" t="s">
        <v>506</v>
      </c>
      <c r="J46" s="108" t="s">
        <v>506</v>
      </c>
      <c r="K46" s="108" t="s">
        <v>506</v>
      </c>
      <c r="L46" s="108" t="s">
        <v>506</v>
      </c>
      <c r="M46" s="109" t="s">
        <v>506</v>
      </c>
    </row>
    <row r="47" spans="2:13" ht="27.75" customHeight="1" x14ac:dyDescent="0.15">
      <c r="B47" s="1242"/>
      <c r="C47" s="1243"/>
      <c r="D47" s="111"/>
      <c r="E47" s="1250" t="s">
        <v>37</v>
      </c>
      <c r="F47" s="1251"/>
      <c r="G47" s="1251"/>
      <c r="H47" s="1252"/>
      <c r="I47" s="107" t="s">
        <v>506</v>
      </c>
      <c r="J47" s="108" t="s">
        <v>506</v>
      </c>
      <c r="K47" s="108" t="s">
        <v>506</v>
      </c>
      <c r="L47" s="108" t="s">
        <v>506</v>
      </c>
      <c r="M47" s="109" t="s">
        <v>506</v>
      </c>
    </row>
    <row r="48" spans="2:13" ht="27.75" customHeight="1" x14ac:dyDescent="0.15">
      <c r="B48" s="1242"/>
      <c r="C48" s="1243"/>
      <c r="D48" s="106"/>
      <c r="E48" s="1248" t="s">
        <v>38</v>
      </c>
      <c r="F48" s="1248"/>
      <c r="G48" s="1248"/>
      <c r="H48" s="1249"/>
      <c r="I48" s="107" t="s">
        <v>506</v>
      </c>
      <c r="J48" s="108" t="s">
        <v>506</v>
      </c>
      <c r="K48" s="108" t="s">
        <v>506</v>
      </c>
      <c r="L48" s="108" t="s">
        <v>506</v>
      </c>
      <c r="M48" s="109" t="s">
        <v>506</v>
      </c>
    </row>
    <row r="49" spans="2:13" ht="27.75" customHeight="1" x14ac:dyDescent="0.15">
      <c r="B49" s="1244"/>
      <c r="C49" s="1245"/>
      <c r="D49" s="106"/>
      <c r="E49" s="1248" t="s">
        <v>39</v>
      </c>
      <c r="F49" s="1248"/>
      <c r="G49" s="1248"/>
      <c r="H49" s="1249"/>
      <c r="I49" s="107" t="s">
        <v>506</v>
      </c>
      <c r="J49" s="108" t="s">
        <v>506</v>
      </c>
      <c r="K49" s="108" t="s">
        <v>506</v>
      </c>
      <c r="L49" s="108" t="s">
        <v>506</v>
      </c>
      <c r="M49" s="109" t="s">
        <v>506</v>
      </c>
    </row>
    <row r="50" spans="2:13" ht="27.75" customHeight="1" x14ac:dyDescent="0.15">
      <c r="B50" s="1253" t="s">
        <v>40</v>
      </c>
      <c r="C50" s="1254"/>
      <c r="D50" s="112"/>
      <c r="E50" s="1248" t="s">
        <v>41</v>
      </c>
      <c r="F50" s="1248"/>
      <c r="G50" s="1248"/>
      <c r="H50" s="1249"/>
      <c r="I50" s="107">
        <v>3259</v>
      </c>
      <c r="J50" s="108">
        <v>2938</v>
      </c>
      <c r="K50" s="108">
        <v>2735</v>
      </c>
      <c r="L50" s="108">
        <v>2659</v>
      </c>
      <c r="M50" s="109">
        <v>2568</v>
      </c>
    </row>
    <row r="51" spans="2:13" ht="27.75" customHeight="1" x14ac:dyDescent="0.15">
      <c r="B51" s="1242"/>
      <c r="C51" s="1243"/>
      <c r="D51" s="106"/>
      <c r="E51" s="1248" t="s">
        <v>42</v>
      </c>
      <c r="F51" s="1248"/>
      <c r="G51" s="1248"/>
      <c r="H51" s="1249"/>
      <c r="I51" s="107">
        <v>1157</v>
      </c>
      <c r="J51" s="108">
        <v>1217</v>
      </c>
      <c r="K51" s="108">
        <v>1180</v>
      </c>
      <c r="L51" s="108">
        <v>1299</v>
      </c>
      <c r="M51" s="109">
        <v>1248</v>
      </c>
    </row>
    <row r="52" spans="2:13" ht="27.75" customHeight="1" x14ac:dyDescent="0.15">
      <c r="B52" s="1244"/>
      <c r="C52" s="1245"/>
      <c r="D52" s="106"/>
      <c r="E52" s="1248" t="s">
        <v>43</v>
      </c>
      <c r="F52" s="1248"/>
      <c r="G52" s="1248"/>
      <c r="H52" s="1249"/>
      <c r="I52" s="107">
        <v>11942</v>
      </c>
      <c r="J52" s="108">
        <v>12004</v>
      </c>
      <c r="K52" s="108">
        <v>12423</v>
      </c>
      <c r="L52" s="108">
        <v>12447</v>
      </c>
      <c r="M52" s="109">
        <v>12201</v>
      </c>
    </row>
    <row r="53" spans="2:13" ht="27.75" customHeight="1" thickBot="1" x14ac:dyDescent="0.2">
      <c r="B53" s="1255" t="s">
        <v>44</v>
      </c>
      <c r="C53" s="1256"/>
      <c r="D53" s="113"/>
      <c r="E53" s="1257" t="s">
        <v>45</v>
      </c>
      <c r="F53" s="1257"/>
      <c r="G53" s="1257"/>
      <c r="H53" s="1258"/>
      <c r="I53" s="114">
        <v>2423</v>
      </c>
      <c r="J53" s="115">
        <v>3430</v>
      </c>
      <c r="K53" s="115">
        <v>4207</v>
      </c>
      <c r="L53" s="115">
        <v>4160</v>
      </c>
      <c r="M53" s="116">
        <v>3902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hzmMov0vOMHM4rHkoJAEciwYV4e3zwjomodibesOeIOTnuJYlmKj/qHoDdinWSefkADWh0m5Jsrz4wAkDbBog==" saltValue="SAmJZprJqxmXL2PEmp33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267" t="s">
        <v>48</v>
      </c>
      <c r="D55" s="1267"/>
      <c r="E55" s="1268"/>
      <c r="F55" s="128">
        <v>815</v>
      </c>
      <c r="G55" s="128">
        <v>871</v>
      </c>
      <c r="H55" s="129">
        <v>606</v>
      </c>
    </row>
    <row r="56" spans="2:8" ht="52.5" customHeight="1" x14ac:dyDescent="0.15">
      <c r="B56" s="130"/>
      <c r="C56" s="1269" t="s">
        <v>49</v>
      </c>
      <c r="D56" s="1269"/>
      <c r="E56" s="1270"/>
      <c r="F56" s="131">
        <v>166</v>
      </c>
      <c r="G56" s="131">
        <v>166</v>
      </c>
      <c r="H56" s="132">
        <v>166</v>
      </c>
    </row>
    <row r="57" spans="2:8" ht="53.25" customHeight="1" x14ac:dyDescent="0.15">
      <c r="B57" s="130"/>
      <c r="C57" s="1271" t="s">
        <v>50</v>
      </c>
      <c r="D57" s="1271"/>
      <c r="E57" s="1272"/>
      <c r="F57" s="133">
        <v>1427</v>
      </c>
      <c r="G57" s="133">
        <v>1296</v>
      </c>
      <c r="H57" s="134">
        <v>1591</v>
      </c>
    </row>
    <row r="58" spans="2:8" ht="45.75" customHeight="1" x14ac:dyDescent="0.15">
      <c r="B58" s="135"/>
      <c r="C58" s="1259" t="s">
        <v>587</v>
      </c>
      <c r="D58" s="1260"/>
      <c r="E58" s="1261"/>
      <c r="F58" s="136">
        <v>208</v>
      </c>
      <c r="G58" s="136">
        <v>221</v>
      </c>
      <c r="H58" s="137">
        <v>691</v>
      </c>
    </row>
    <row r="59" spans="2:8" ht="45.75" customHeight="1" x14ac:dyDescent="0.15">
      <c r="B59" s="135"/>
      <c r="C59" s="1259" t="s">
        <v>588</v>
      </c>
      <c r="D59" s="1260"/>
      <c r="E59" s="1261"/>
      <c r="F59" s="136">
        <v>471</v>
      </c>
      <c r="G59" s="136">
        <v>489</v>
      </c>
      <c r="H59" s="137">
        <v>632</v>
      </c>
    </row>
    <row r="60" spans="2:8" ht="45.75" customHeight="1" x14ac:dyDescent="0.15">
      <c r="B60" s="135"/>
      <c r="C60" s="1259" t="s">
        <v>589</v>
      </c>
      <c r="D60" s="1260"/>
      <c r="E60" s="1261"/>
      <c r="F60" s="136" t="s">
        <v>590</v>
      </c>
      <c r="G60" s="136" t="s">
        <v>590</v>
      </c>
      <c r="H60" s="137">
        <v>140</v>
      </c>
    </row>
    <row r="61" spans="2:8" ht="45.75" customHeight="1" x14ac:dyDescent="0.15">
      <c r="B61" s="135"/>
      <c r="C61" s="1259" t="s">
        <v>591</v>
      </c>
      <c r="D61" s="1260"/>
      <c r="E61" s="1261"/>
      <c r="F61" s="136">
        <v>46</v>
      </c>
      <c r="G61" s="136">
        <v>44</v>
      </c>
      <c r="H61" s="137">
        <v>42</v>
      </c>
    </row>
    <row r="62" spans="2:8" ht="45.75" customHeight="1" thickBot="1" x14ac:dyDescent="0.2">
      <c r="B62" s="138"/>
      <c r="C62" s="1262" t="s">
        <v>592</v>
      </c>
      <c r="D62" s="1263"/>
      <c r="E62" s="1264"/>
      <c r="F62" s="139">
        <v>23</v>
      </c>
      <c r="G62" s="139">
        <v>24</v>
      </c>
      <c r="H62" s="140">
        <v>24</v>
      </c>
    </row>
    <row r="63" spans="2:8" ht="52.5" customHeight="1" thickBot="1" x14ac:dyDescent="0.2">
      <c r="B63" s="141"/>
      <c r="C63" s="1265" t="s">
        <v>51</v>
      </c>
      <c r="D63" s="1265"/>
      <c r="E63" s="1266"/>
      <c r="F63" s="142">
        <v>2407</v>
      </c>
      <c r="G63" s="142">
        <v>2333</v>
      </c>
      <c r="H63" s="143">
        <v>2363</v>
      </c>
    </row>
    <row r="64" spans="2:8" ht="15" customHeight="1" x14ac:dyDescent="0.15"/>
  </sheetData>
  <sheetProtection algorithmName="SHA-512" hashValue="K+OwTrTCYS0gUKPyceRetEcae433fltpGZBVlmK0o7QI+/P4ZXq1G5DZgm9xfCAtbD+6lzoQ4COQ2AhyJWj+fg==" saltValue="6+apPSQFQrF9rDRK/7Kq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544</v>
      </c>
      <c r="G2" s="157"/>
      <c r="H2" s="158"/>
    </row>
    <row r="3" spans="1:8" x14ac:dyDescent="0.15">
      <c r="A3" s="154" t="s">
        <v>537</v>
      </c>
      <c r="B3" s="159"/>
      <c r="C3" s="160"/>
      <c r="D3" s="161">
        <v>65513</v>
      </c>
      <c r="E3" s="162"/>
      <c r="F3" s="163">
        <v>78864</v>
      </c>
      <c r="G3" s="164"/>
      <c r="H3" s="165"/>
    </row>
    <row r="4" spans="1:8" x14ac:dyDescent="0.15">
      <c r="A4" s="166"/>
      <c r="B4" s="167"/>
      <c r="C4" s="168"/>
      <c r="D4" s="169">
        <v>44742</v>
      </c>
      <c r="E4" s="170"/>
      <c r="F4" s="171">
        <v>46136</v>
      </c>
      <c r="G4" s="172"/>
      <c r="H4" s="173"/>
    </row>
    <row r="5" spans="1:8" x14ac:dyDescent="0.15">
      <c r="A5" s="154" t="s">
        <v>539</v>
      </c>
      <c r="B5" s="159"/>
      <c r="C5" s="160"/>
      <c r="D5" s="161">
        <v>161634</v>
      </c>
      <c r="E5" s="162"/>
      <c r="F5" s="163">
        <v>85042</v>
      </c>
      <c r="G5" s="164"/>
      <c r="H5" s="165"/>
    </row>
    <row r="6" spans="1:8" x14ac:dyDescent="0.15">
      <c r="A6" s="166"/>
      <c r="B6" s="167"/>
      <c r="C6" s="168"/>
      <c r="D6" s="169">
        <v>108133</v>
      </c>
      <c r="E6" s="170"/>
      <c r="F6" s="171">
        <v>50806</v>
      </c>
      <c r="G6" s="172"/>
      <c r="H6" s="173"/>
    </row>
    <row r="7" spans="1:8" x14ac:dyDescent="0.15">
      <c r="A7" s="154" t="s">
        <v>540</v>
      </c>
      <c r="B7" s="159"/>
      <c r="C7" s="160"/>
      <c r="D7" s="161">
        <v>161484</v>
      </c>
      <c r="E7" s="162"/>
      <c r="F7" s="163">
        <v>83774</v>
      </c>
      <c r="G7" s="164"/>
      <c r="H7" s="165"/>
    </row>
    <row r="8" spans="1:8" x14ac:dyDescent="0.15">
      <c r="A8" s="166"/>
      <c r="B8" s="167"/>
      <c r="C8" s="168"/>
      <c r="D8" s="169">
        <v>141568</v>
      </c>
      <c r="E8" s="170"/>
      <c r="F8" s="171">
        <v>52179</v>
      </c>
      <c r="G8" s="172"/>
      <c r="H8" s="173"/>
    </row>
    <row r="9" spans="1:8" x14ac:dyDescent="0.15">
      <c r="A9" s="154" t="s">
        <v>541</v>
      </c>
      <c r="B9" s="159"/>
      <c r="C9" s="160"/>
      <c r="D9" s="161">
        <v>113506</v>
      </c>
      <c r="E9" s="162"/>
      <c r="F9" s="163">
        <v>132981</v>
      </c>
      <c r="G9" s="164"/>
      <c r="H9" s="165"/>
    </row>
    <row r="10" spans="1:8" x14ac:dyDescent="0.15">
      <c r="A10" s="166"/>
      <c r="B10" s="167"/>
      <c r="C10" s="168"/>
      <c r="D10" s="169">
        <v>43681</v>
      </c>
      <c r="E10" s="170"/>
      <c r="F10" s="171">
        <v>56973</v>
      </c>
      <c r="G10" s="172"/>
      <c r="H10" s="173"/>
    </row>
    <row r="11" spans="1:8" x14ac:dyDescent="0.15">
      <c r="A11" s="154" t="s">
        <v>542</v>
      </c>
      <c r="B11" s="159"/>
      <c r="C11" s="160"/>
      <c r="D11" s="161">
        <v>76110</v>
      </c>
      <c r="E11" s="162"/>
      <c r="F11" s="163">
        <v>128523</v>
      </c>
      <c r="G11" s="164"/>
      <c r="H11" s="165"/>
    </row>
    <row r="12" spans="1:8" x14ac:dyDescent="0.15">
      <c r="A12" s="166"/>
      <c r="B12" s="167"/>
      <c r="C12" s="174"/>
      <c r="D12" s="169">
        <v>52821</v>
      </c>
      <c r="E12" s="170"/>
      <c r="F12" s="171">
        <v>56792</v>
      </c>
      <c r="G12" s="172"/>
      <c r="H12" s="173"/>
    </row>
    <row r="13" spans="1:8" x14ac:dyDescent="0.15">
      <c r="A13" s="154"/>
      <c r="B13" s="159"/>
      <c r="C13" s="175"/>
      <c r="D13" s="176">
        <v>115649</v>
      </c>
      <c r="E13" s="177"/>
      <c r="F13" s="178">
        <v>101837</v>
      </c>
      <c r="G13" s="179"/>
      <c r="H13" s="165"/>
    </row>
    <row r="14" spans="1:8" x14ac:dyDescent="0.15">
      <c r="A14" s="166"/>
      <c r="B14" s="167"/>
      <c r="C14" s="168"/>
      <c r="D14" s="169">
        <v>78189</v>
      </c>
      <c r="E14" s="170"/>
      <c r="F14" s="171">
        <v>52577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11.2</v>
      </c>
      <c r="C19" s="180">
        <f>ROUND(VALUE(SUBSTITUTE(実質収支比率等に係る経年分析!G$48,"▲","-")),2)</f>
        <v>10.67</v>
      </c>
      <c r="D19" s="180">
        <f>ROUND(VALUE(SUBSTITUTE(実質収支比率等に係る経年分析!H$48,"▲","-")),2)</f>
        <v>11.99</v>
      </c>
      <c r="E19" s="180">
        <f>ROUND(VALUE(SUBSTITUTE(実質収支比率等に係る経年分析!I$48,"▲","-")),2)</f>
        <v>11.92</v>
      </c>
      <c r="F19" s="180">
        <f>ROUND(VALUE(SUBSTITUTE(実質収支比率等に係る経年分析!J$48,"▲","-")),2)</f>
        <v>11.92</v>
      </c>
    </row>
    <row r="20" spans="1:11" x14ac:dyDescent="0.15">
      <c r="A20" s="180" t="s">
        <v>55</v>
      </c>
      <c r="B20" s="180">
        <f>ROUND(VALUE(SUBSTITUTE(実質収支比率等に係る経年分析!F$47,"▲","-")),2)</f>
        <v>15.22</v>
      </c>
      <c r="C20" s="180">
        <f>ROUND(VALUE(SUBSTITUTE(実質収支比率等に係る経年分析!G$47,"▲","-")),2)</f>
        <v>15.58</v>
      </c>
      <c r="D20" s="180">
        <f>ROUND(VALUE(SUBSTITUTE(実質収支比率等に係る経年分析!H$47,"▲","-")),2)</f>
        <v>12.96</v>
      </c>
      <c r="E20" s="180">
        <f>ROUND(VALUE(SUBSTITUTE(実質収支比率等に係る経年分析!I$47,"▲","-")),2)</f>
        <v>13.94</v>
      </c>
      <c r="F20" s="180">
        <f>ROUND(VALUE(SUBSTITUTE(実質収支比率等に係る経年分析!J$47,"▲","-")),2)</f>
        <v>9.3699999999999992</v>
      </c>
    </row>
    <row r="21" spans="1:11" x14ac:dyDescent="0.15">
      <c r="A21" s="180" t="s">
        <v>56</v>
      </c>
      <c r="B21" s="180">
        <f>IF(ISNUMBER(VALUE(SUBSTITUTE(実質収支比率等に係る経年分析!F$49,"▲","-"))),ROUND(VALUE(SUBSTITUTE(実質収支比率等に係る経年分析!F$49,"▲","-")),2),NA())</f>
        <v>2.48</v>
      </c>
      <c r="C21" s="180">
        <f>IF(ISNUMBER(VALUE(SUBSTITUTE(実質収支比率等に係る経年分析!G$49,"▲","-"))),ROUND(VALUE(SUBSTITUTE(実質収支比率等に係る経年分析!G$49,"▲","-")),2),NA())</f>
        <v>-0.84</v>
      </c>
      <c r="D21" s="180">
        <f>IF(ISNUMBER(VALUE(SUBSTITUTE(実質収支比率等に係る経年分析!H$49,"▲","-"))),ROUND(VALUE(SUBSTITUTE(実質収支比率等に係る経年分析!H$49,"▲","-")),2),NA())</f>
        <v>-1.88</v>
      </c>
      <c r="E21" s="180">
        <f>IF(ISNUMBER(VALUE(SUBSTITUTE(実質収支比率等に係る経年分析!I$49,"▲","-"))),ROUND(VALUE(SUBSTITUTE(実質収支比率等に係る経年分析!I$49,"▲","-")),2),NA())</f>
        <v>0.78</v>
      </c>
      <c r="F21" s="180">
        <f>IF(ISNUMBER(VALUE(SUBSTITUTE(実質収支比率等に係る経年分析!J$49,"▲","-"))),ROUND(VALUE(SUBSTITUTE(実質収支比率等に係る経年分析!J$49,"▲","-")),2),NA())</f>
        <v>-3.7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国営村山北部土地改良事業特別会計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0.28999999999999998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後期高齢者医療保険特別会計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0.56999999999999995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0.83</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1312</v>
      </c>
      <c r="E42" s="182"/>
      <c r="F42" s="182"/>
      <c r="G42" s="182">
        <f>'実質公債費比率（分子）の構造'!L$52</f>
        <v>1194</v>
      </c>
      <c r="H42" s="182"/>
      <c r="I42" s="182"/>
      <c r="J42" s="182">
        <f>'実質公債費比率（分子）の構造'!M$52</f>
        <v>1123</v>
      </c>
      <c r="K42" s="182"/>
      <c r="L42" s="182"/>
      <c r="M42" s="182">
        <f>'実質公債費比率（分子）の構造'!N$52</f>
        <v>1102</v>
      </c>
      <c r="N42" s="182"/>
      <c r="O42" s="182"/>
      <c r="P42" s="182">
        <f>'実質公債費比率（分子）の構造'!O$52</f>
        <v>1110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267</v>
      </c>
      <c r="C45" s="182"/>
      <c r="D45" s="182"/>
      <c r="E45" s="182">
        <f>'実質公債費比率（分子）の構造'!L$49</f>
        <v>229</v>
      </c>
      <c r="F45" s="182"/>
      <c r="G45" s="182"/>
      <c r="H45" s="182">
        <f>'実質公債費比率（分子）の構造'!M$49</f>
        <v>188</v>
      </c>
      <c r="I45" s="182"/>
      <c r="J45" s="182"/>
      <c r="K45" s="182">
        <f>'実質公債費比率（分子）の構造'!N$49</f>
        <v>225</v>
      </c>
      <c r="L45" s="182"/>
      <c r="M45" s="182"/>
      <c r="N45" s="182">
        <f>'実質公債費比率（分子）の構造'!O$49</f>
        <v>273</v>
      </c>
      <c r="O45" s="182"/>
      <c r="P45" s="182"/>
    </row>
    <row r="46" spans="1:16" x14ac:dyDescent="0.15">
      <c r="A46" s="182" t="s">
        <v>67</v>
      </c>
      <c r="B46" s="182">
        <f>'実質公債費比率（分子）の構造'!K$48</f>
        <v>111</v>
      </c>
      <c r="C46" s="182"/>
      <c r="D46" s="182"/>
      <c r="E46" s="182">
        <f>'実質公債費比率（分子）の構造'!L$48</f>
        <v>107</v>
      </c>
      <c r="F46" s="182"/>
      <c r="G46" s="182"/>
      <c r="H46" s="182">
        <f>'実質公債費比率（分子）の構造'!M$48</f>
        <v>115</v>
      </c>
      <c r="I46" s="182"/>
      <c r="J46" s="182"/>
      <c r="K46" s="182">
        <f>'実質公債費比率（分子）の構造'!N$48</f>
        <v>113</v>
      </c>
      <c r="L46" s="182"/>
      <c r="M46" s="182"/>
      <c r="N46" s="182">
        <f>'実質公債費比率（分子）の構造'!O$48</f>
        <v>89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1344</v>
      </c>
      <c r="C49" s="182"/>
      <c r="D49" s="182"/>
      <c r="E49" s="182">
        <f>'実質公債費比率（分子）の構造'!L$45</f>
        <v>1214</v>
      </c>
      <c r="F49" s="182"/>
      <c r="G49" s="182"/>
      <c r="H49" s="182">
        <f>'実質公債費比率（分子）の構造'!M$45</f>
        <v>1185</v>
      </c>
      <c r="I49" s="182"/>
      <c r="J49" s="182"/>
      <c r="K49" s="182">
        <f>'実質公債費比率（分子）の構造'!N$45</f>
        <v>1096</v>
      </c>
      <c r="L49" s="182"/>
      <c r="M49" s="182"/>
      <c r="N49" s="182">
        <f>'実質公債費比率（分子）の構造'!O$45</f>
        <v>1153</v>
      </c>
      <c r="O49" s="182"/>
      <c r="P49" s="182"/>
    </row>
    <row r="50" spans="1:16" x14ac:dyDescent="0.15">
      <c r="A50" s="182" t="s">
        <v>71</v>
      </c>
      <c r="B50" s="182" t="e">
        <f>NA()</f>
        <v>#N/A</v>
      </c>
      <c r="C50" s="182">
        <f>IF(ISNUMBER('実質公債費比率（分子）の構造'!K$53),'実質公債費比率（分子）の構造'!K$53,NA())</f>
        <v>411</v>
      </c>
      <c r="D50" s="182" t="e">
        <f>NA()</f>
        <v>#N/A</v>
      </c>
      <c r="E50" s="182" t="e">
        <f>NA()</f>
        <v>#N/A</v>
      </c>
      <c r="F50" s="182">
        <f>IF(ISNUMBER('実質公債費比率（分子）の構造'!L$53),'実質公債費比率（分子）の構造'!L$53,NA())</f>
        <v>357</v>
      </c>
      <c r="G50" s="182" t="e">
        <f>NA()</f>
        <v>#N/A</v>
      </c>
      <c r="H50" s="182" t="e">
        <f>NA()</f>
        <v>#N/A</v>
      </c>
      <c r="I50" s="182">
        <f>IF(ISNUMBER('実質公債費比率（分子）の構造'!M$53),'実質公債費比率（分子）の構造'!M$53,NA())</f>
        <v>365</v>
      </c>
      <c r="J50" s="182" t="e">
        <f>NA()</f>
        <v>#N/A</v>
      </c>
      <c r="K50" s="182" t="e">
        <f>NA()</f>
        <v>#N/A</v>
      </c>
      <c r="L50" s="182">
        <f>IF(ISNUMBER('実質公債費比率（分子）の構造'!N$53),'実質公債費比率（分子）の構造'!N$53,NA())</f>
        <v>332</v>
      </c>
      <c r="M50" s="182" t="e">
        <f>NA()</f>
        <v>#N/A</v>
      </c>
      <c r="N50" s="182" t="e">
        <f>NA()</f>
        <v>#N/A</v>
      </c>
      <c r="O50" s="182">
        <f>IF(ISNUMBER('実質公債費比率（分子）の構造'!O$53),'実質公債費比率（分子）の構造'!O$53,NA())</f>
        <v>405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11942</v>
      </c>
      <c r="E56" s="181"/>
      <c r="F56" s="181"/>
      <c r="G56" s="181">
        <f>'将来負担比率（分子）の構造'!J$52</f>
        <v>12004</v>
      </c>
      <c r="H56" s="181"/>
      <c r="I56" s="181"/>
      <c r="J56" s="181">
        <f>'将来負担比率（分子）の構造'!K$52</f>
        <v>12423</v>
      </c>
      <c r="K56" s="181"/>
      <c r="L56" s="181"/>
      <c r="M56" s="181">
        <f>'将来負担比率（分子）の構造'!L$52</f>
        <v>12447</v>
      </c>
      <c r="N56" s="181"/>
      <c r="O56" s="181"/>
      <c r="P56" s="181">
        <f>'将来負担比率（分子）の構造'!M$52</f>
        <v>12201</v>
      </c>
    </row>
    <row r="57" spans="1:16" x14ac:dyDescent="0.15">
      <c r="A57" s="181" t="s">
        <v>42</v>
      </c>
      <c r="B57" s="181"/>
      <c r="C57" s="181"/>
      <c r="D57" s="181">
        <f>'将来負担比率（分子）の構造'!I$51</f>
        <v>1157</v>
      </c>
      <c r="E57" s="181"/>
      <c r="F57" s="181"/>
      <c r="G57" s="181">
        <f>'将来負担比率（分子）の構造'!J$51</f>
        <v>1217</v>
      </c>
      <c r="H57" s="181"/>
      <c r="I57" s="181"/>
      <c r="J57" s="181">
        <f>'将来負担比率（分子）の構造'!K$51</f>
        <v>1180</v>
      </c>
      <c r="K57" s="181"/>
      <c r="L57" s="181"/>
      <c r="M57" s="181">
        <f>'将来負担比率（分子）の構造'!L$51</f>
        <v>1299</v>
      </c>
      <c r="N57" s="181"/>
      <c r="O57" s="181"/>
      <c r="P57" s="181">
        <f>'将来負担比率（分子）の構造'!M$51</f>
        <v>1248</v>
      </c>
    </row>
    <row r="58" spans="1:16" x14ac:dyDescent="0.15">
      <c r="A58" s="181" t="s">
        <v>41</v>
      </c>
      <c r="B58" s="181"/>
      <c r="C58" s="181"/>
      <c r="D58" s="181">
        <f>'将来負担比率（分子）の構造'!I$50</f>
        <v>3259</v>
      </c>
      <c r="E58" s="181"/>
      <c r="F58" s="181"/>
      <c r="G58" s="181">
        <f>'将来負担比率（分子）の構造'!J$50</f>
        <v>2938</v>
      </c>
      <c r="H58" s="181"/>
      <c r="I58" s="181"/>
      <c r="J58" s="181">
        <f>'将来負担比率（分子）の構造'!K$50</f>
        <v>2735</v>
      </c>
      <c r="K58" s="181"/>
      <c r="L58" s="181"/>
      <c r="M58" s="181">
        <f>'将来負担比率（分子）の構造'!L$50</f>
        <v>2659</v>
      </c>
      <c r="N58" s="181"/>
      <c r="O58" s="181"/>
      <c r="P58" s="181">
        <f>'将来負担比率（分子）の構造'!M$50</f>
        <v>2568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1930</v>
      </c>
      <c r="C62" s="181"/>
      <c r="D62" s="181"/>
      <c r="E62" s="181">
        <f>'将来負担比率（分子）の構造'!J$45</f>
        <v>1868</v>
      </c>
      <c r="F62" s="181"/>
      <c r="G62" s="181"/>
      <c r="H62" s="181">
        <f>'将来負担比率（分子）の構造'!K$45</f>
        <v>1783</v>
      </c>
      <c r="I62" s="181"/>
      <c r="J62" s="181"/>
      <c r="K62" s="181">
        <f>'将来負担比率（分子）の構造'!L$45</f>
        <v>1744</v>
      </c>
      <c r="L62" s="181"/>
      <c r="M62" s="181"/>
      <c r="N62" s="181">
        <f>'将来負担比率（分子）の構造'!M$45</f>
        <v>1688</v>
      </c>
      <c r="O62" s="181"/>
      <c r="P62" s="181"/>
    </row>
    <row r="63" spans="1:16" x14ac:dyDescent="0.15">
      <c r="A63" s="181" t="s">
        <v>34</v>
      </c>
      <c r="B63" s="181">
        <f>'将来負担比率（分子）の構造'!I$44</f>
        <v>4564</v>
      </c>
      <c r="C63" s="181"/>
      <c r="D63" s="181"/>
      <c r="E63" s="181">
        <f>'将来負担比率（分子）の構造'!J$44</f>
        <v>5013</v>
      </c>
      <c r="F63" s="181"/>
      <c r="G63" s="181"/>
      <c r="H63" s="181">
        <f>'将来負担比率（分子）の構造'!K$44</f>
        <v>4939</v>
      </c>
      <c r="I63" s="181"/>
      <c r="J63" s="181"/>
      <c r="K63" s="181">
        <f>'将来負担比率（分子）の構造'!L$44</f>
        <v>4803</v>
      </c>
      <c r="L63" s="181"/>
      <c r="M63" s="181"/>
      <c r="N63" s="181">
        <f>'将来負担比率（分子）の構造'!M$44</f>
        <v>4603</v>
      </c>
      <c r="O63" s="181"/>
      <c r="P63" s="181"/>
    </row>
    <row r="64" spans="1:16" x14ac:dyDescent="0.15">
      <c r="A64" s="181" t="s">
        <v>33</v>
      </c>
      <c r="B64" s="181">
        <f>'将来負担比率（分子）の構造'!I$43</f>
        <v>1251</v>
      </c>
      <c r="C64" s="181"/>
      <c r="D64" s="181"/>
      <c r="E64" s="181">
        <f>'将来負担比率（分子）の構造'!J$43</f>
        <v>1256</v>
      </c>
      <c r="F64" s="181"/>
      <c r="G64" s="181"/>
      <c r="H64" s="181">
        <f>'将来負担比率（分子）の構造'!K$43</f>
        <v>1221</v>
      </c>
      <c r="I64" s="181"/>
      <c r="J64" s="181"/>
      <c r="K64" s="181">
        <f>'将来負担比率（分子）の構造'!L$43</f>
        <v>1168</v>
      </c>
      <c r="L64" s="181"/>
      <c r="M64" s="181"/>
      <c r="N64" s="181">
        <f>'将来負担比率（分子）の構造'!M$43</f>
        <v>1100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11036</v>
      </c>
      <c r="C66" s="181"/>
      <c r="D66" s="181"/>
      <c r="E66" s="181">
        <f>'将来負担比率（分子）の構造'!J$41</f>
        <v>11453</v>
      </c>
      <c r="F66" s="181"/>
      <c r="G66" s="181"/>
      <c r="H66" s="181">
        <f>'将来負担比率（分子）の構造'!K$41</f>
        <v>12602</v>
      </c>
      <c r="I66" s="181"/>
      <c r="J66" s="181"/>
      <c r="K66" s="181">
        <f>'将来負担比率（分子）の構造'!L$41</f>
        <v>12850</v>
      </c>
      <c r="L66" s="181"/>
      <c r="M66" s="181"/>
      <c r="N66" s="181">
        <f>'将来負担比率（分子）の構造'!M$41</f>
        <v>12528</v>
      </c>
      <c r="O66" s="181"/>
      <c r="P66" s="181"/>
    </row>
    <row r="67" spans="1:16" x14ac:dyDescent="0.15">
      <c r="A67" s="181" t="s">
        <v>75</v>
      </c>
      <c r="B67" s="181" t="e">
        <f>NA()</f>
        <v>#N/A</v>
      </c>
      <c r="C67" s="181">
        <f>IF(ISNUMBER('将来負担比率（分子）の構造'!I$53), IF('将来負担比率（分子）の構造'!I$53 &lt; 0, 0, '将来負担比率（分子）の構造'!I$53), NA())</f>
        <v>2423</v>
      </c>
      <c r="D67" s="181" t="e">
        <f>NA()</f>
        <v>#N/A</v>
      </c>
      <c r="E67" s="181" t="e">
        <f>NA()</f>
        <v>#N/A</v>
      </c>
      <c r="F67" s="181">
        <f>IF(ISNUMBER('将来負担比率（分子）の構造'!J$53), IF('将来負担比率（分子）の構造'!J$53 &lt; 0, 0, '将来負担比率（分子）の構造'!J$53), NA())</f>
        <v>3430</v>
      </c>
      <c r="G67" s="181" t="e">
        <f>NA()</f>
        <v>#N/A</v>
      </c>
      <c r="H67" s="181" t="e">
        <f>NA()</f>
        <v>#N/A</v>
      </c>
      <c r="I67" s="181">
        <f>IF(ISNUMBER('将来負担比率（分子）の構造'!K$53), IF('将来負担比率（分子）の構造'!K$53 &lt; 0, 0, '将来負担比率（分子）の構造'!K$53), NA())</f>
        <v>4207</v>
      </c>
      <c r="J67" s="181" t="e">
        <f>NA()</f>
        <v>#N/A</v>
      </c>
      <c r="K67" s="181" t="e">
        <f>NA()</f>
        <v>#N/A</v>
      </c>
      <c r="L67" s="181">
        <f>IF(ISNUMBER('将来負担比率（分子）の構造'!L$53), IF('将来負担比率（分子）の構造'!L$53 &lt; 0, 0, '将来負担比率（分子）の構造'!L$53), NA())</f>
        <v>4160</v>
      </c>
      <c r="M67" s="181" t="e">
        <f>NA()</f>
        <v>#N/A</v>
      </c>
      <c r="N67" s="181" t="e">
        <f>NA()</f>
        <v>#N/A</v>
      </c>
      <c r="O67" s="181">
        <f>IF(ISNUMBER('将来負担比率（分子）の構造'!M$53), IF('将来負担比率（分子）の構造'!M$53 &lt; 0, 0, '将来負担比率（分子）の構造'!M$53), NA())</f>
        <v>3902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815</v>
      </c>
      <c r="C72" s="185">
        <f>基金残高に係る経年分析!G55</f>
        <v>871</v>
      </c>
      <c r="D72" s="185">
        <f>基金残高に係る経年分析!H55</f>
        <v>606</v>
      </c>
    </row>
    <row r="73" spans="1:16" x14ac:dyDescent="0.15">
      <c r="A73" s="184" t="s">
        <v>78</v>
      </c>
      <c r="B73" s="185">
        <f>基金残高に係る経年分析!F56</f>
        <v>166</v>
      </c>
      <c r="C73" s="185">
        <f>基金残高に係る経年分析!G56</f>
        <v>166</v>
      </c>
      <c r="D73" s="185">
        <f>基金残高に係る経年分析!H56</f>
        <v>166</v>
      </c>
    </row>
    <row r="74" spans="1:16" x14ac:dyDescent="0.15">
      <c r="A74" s="184" t="s">
        <v>79</v>
      </c>
      <c r="B74" s="185">
        <f>基金残高に係る経年分析!F57</f>
        <v>1427</v>
      </c>
      <c r="C74" s="185">
        <f>基金残高に係る経年分析!G57</f>
        <v>1296</v>
      </c>
      <c r="D74" s="185">
        <f>基金残高に係る経年分析!H57</f>
        <v>1591</v>
      </c>
    </row>
  </sheetData>
  <sheetProtection algorithmName="SHA-512" hashValue="M4pUCeI664s1yoz4s3oLbfsKMegm5QvKwe6rC6AZRBpPjf2VAeZGyHWord67YjfmCiL1O7x/2VaNiLS5OnLsRw==" saltValue="T/tyw7eHdHHNpsU3Tlcx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1734832</v>
      </c>
      <c r="S5" s="637"/>
      <c r="T5" s="637"/>
      <c r="U5" s="637"/>
      <c r="V5" s="637"/>
      <c r="W5" s="637"/>
      <c r="X5" s="637"/>
      <c r="Y5" s="638"/>
      <c r="Z5" s="639">
        <v>10.9</v>
      </c>
      <c r="AA5" s="639"/>
      <c r="AB5" s="639"/>
      <c r="AC5" s="639"/>
      <c r="AD5" s="640">
        <v>1667711</v>
      </c>
      <c r="AE5" s="640"/>
      <c r="AF5" s="640"/>
      <c r="AG5" s="640"/>
      <c r="AH5" s="640"/>
      <c r="AI5" s="640"/>
      <c r="AJ5" s="640"/>
      <c r="AK5" s="640"/>
      <c r="AL5" s="641">
        <v>26.5</v>
      </c>
      <c r="AM5" s="642"/>
      <c r="AN5" s="642"/>
      <c r="AO5" s="643"/>
      <c r="AP5" s="633" t="s">
        <v>227</v>
      </c>
      <c r="AQ5" s="634"/>
      <c r="AR5" s="634"/>
      <c r="AS5" s="634"/>
      <c r="AT5" s="634"/>
      <c r="AU5" s="634"/>
      <c r="AV5" s="634"/>
      <c r="AW5" s="634"/>
      <c r="AX5" s="634"/>
      <c r="AY5" s="634"/>
      <c r="AZ5" s="634"/>
      <c r="BA5" s="634"/>
      <c r="BB5" s="634"/>
      <c r="BC5" s="634"/>
      <c r="BD5" s="634"/>
      <c r="BE5" s="634"/>
      <c r="BF5" s="635"/>
      <c r="BG5" s="647">
        <v>1651244</v>
      </c>
      <c r="BH5" s="648"/>
      <c r="BI5" s="648"/>
      <c r="BJ5" s="648"/>
      <c r="BK5" s="648"/>
      <c r="BL5" s="648"/>
      <c r="BM5" s="648"/>
      <c r="BN5" s="649"/>
      <c r="BO5" s="650">
        <v>95.2</v>
      </c>
      <c r="BP5" s="650"/>
      <c r="BQ5" s="650"/>
      <c r="BR5" s="650"/>
      <c r="BS5" s="651">
        <v>9506</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134651</v>
      </c>
      <c r="S6" s="648"/>
      <c r="T6" s="648"/>
      <c r="U6" s="648"/>
      <c r="V6" s="648"/>
      <c r="W6" s="648"/>
      <c r="X6" s="648"/>
      <c r="Y6" s="649"/>
      <c r="Z6" s="650">
        <v>0.8</v>
      </c>
      <c r="AA6" s="650"/>
      <c r="AB6" s="650"/>
      <c r="AC6" s="650"/>
      <c r="AD6" s="651">
        <v>134651</v>
      </c>
      <c r="AE6" s="651"/>
      <c r="AF6" s="651"/>
      <c r="AG6" s="651"/>
      <c r="AH6" s="651"/>
      <c r="AI6" s="651"/>
      <c r="AJ6" s="651"/>
      <c r="AK6" s="651"/>
      <c r="AL6" s="652">
        <v>2.1</v>
      </c>
      <c r="AM6" s="653"/>
      <c r="AN6" s="653"/>
      <c r="AO6" s="654"/>
      <c r="AP6" s="644" t="s">
        <v>232</v>
      </c>
      <c r="AQ6" s="645"/>
      <c r="AR6" s="645"/>
      <c r="AS6" s="645"/>
      <c r="AT6" s="645"/>
      <c r="AU6" s="645"/>
      <c r="AV6" s="645"/>
      <c r="AW6" s="645"/>
      <c r="AX6" s="645"/>
      <c r="AY6" s="645"/>
      <c r="AZ6" s="645"/>
      <c r="BA6" s="645"/>
      <c r="BB6" s="645"/>
      <c r="BC6" s="645"/>
      <c r="BD6" s="645"/>
      <c r="BE6" s="645"/>
      <c r="BF6" s="646"/>
      <c r="BG6" s="647">
        <v>1651244</v>
      </c>
      <c r="BH6" s="648"/>
      <c r="BI6" s="648"/>
      <c r="BJ6" s="648"/>
      <c r="BK6" s="648"/>
      <c r="BL6" s="648"/>
      <c r="BM6" s="648"/>
      <c r="BN6" s="649"/>
      <c r="BO6" s="650">
        <v>95.2</v>
      </c>
      <c r="BP6" s="650"/>
      <c r="BQ6" s="650"/>
      <c r="BR6" s="650"/>
      <c r="BS6" s="651">
        <v>9506</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134775</v>
      </c>
      <c r="CS6" s="648"/>
      <c r="CT6" s="648"/>
      <c r="CU6" s="648"/>
      <c r="CV6" s="648"/>
      <c r="CW6" s="648"/>
      <c r="CX6" s="648"/>
      <c r="CY6" s="649"/>
      <c r="CZ6" s="641">
        <v>0.9</v>
      </c>
      <c r="DA6" s="642"/>
      <c r="DB6" s="642"/>
      <c r="DC6" s="661"/>
      <c r="DD6" s="656" t="s">
        <v>234</v>
      </c>
      <c r="DE6" s="648"/>
      <c r="DF6" s="648"/>
      <c r="DG6" s="648"/>
      <c r="DH6" s="648"/>
      <c r="DI6" s="648"/>
      <c r="DJ6" s="648"/>
      <c r="DK6" s="648"/>
      <c r="DL6" s="648"/>
      <c r="DM6" s="648"/>
      <c r="DN6" s="648"/>
      <c r="DO6" s="648"/>
      <c r="DP6" s="649"/>
      <c r="DQ6" s="656">
        <v>134775</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1319</v>
      </c>
      <c r="S7" s="648"/>
      <c r="T7" s="648"/>
      <c r="U7" s="648"/>
      <c r="V7" s="648"/>
      <c r="W7" s="648"/>
      <c r="X7" s="648"/>
      <c r="Y7" s="649"/>
      <c r="Z7" s="650">
        <v>0</v>
      </c>
      <c r="AA7" s="650"/>
      <c r="AB7" s="650"/>
      <c r="AC7" s="650"/>
      <c r="AD7" s="651">
        <v>1319</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619249</v>
      </c>
      <c r="BH7" s="648"/>
      <c r="BI7" s="648"/>
      <c r="BJ7" s="648"/>
      <c r="BK7" s="648"/>
      <c r="BL7" s="648"/>
      <c r="BM7" s="648"/>
      <c r="BN7" s="649"/>
      <c r="BO7" s="650">
        <v>35.700000000000003</v>
      </c>
      <c r="BP7" s="650"/>
      <c r="BQ7" s="650"/>
      <c r="BR7" s="650"/>
      <c r="BS7" s="651">
        <v>9506</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4730145</v>
      </c>
      <c r="CS7" s="648"/>
      <c r="CT7" s="648"/>
      <c r="CU7" s="648"/>
      <c r="CV7" s="648"/>
      <c r="CW7" s="648"/>
      <c r="CX7" s="648"/>
      <c r="CY7" s="649"/>
      <c r="CZ7" s="650">
        <v>31.6</v>
      </c>
      <c r="DA7" s="650"/>
      <c r="DB7" s="650"/>
      <c r="DC7" s="650"/>
      <c r="DD7" s="656">
        <v>147492</v>
      </c>
      <c r="DE7" s="648"/>
      <c r="DF7" s="648"/>
      <c r="DG7" s="648"/>
      <c r="DH7" s="648"/>
      <c r="DI7" s="648"/>
      <c r="DJ7" s="648"/>
      <c r="DK7" s="648"/>
      <c r="DL7" s="648"/>
      <c r="DM7" s="648"/>
      <c r="DN7" s="648"/>
      <c r="DO7" s="648"/>
      <c r="DP7" s="649"/>
      <c r="DQ7" s="656">
        <v>1881814</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3065</v>
      </c>
      <c r="S8" s="648"/>
      <c r="T8" s="648"/>
      <c r="U8" s="648"/>
      <c r="V8" s="648"/>
      <c r="W8" s="648"/>
      <c r="X8" s="648"/>
      <c r="Y8" s="649"/>
      <c r="Z8" s="650">
        <v>0</v>
      </c>
      <c r="AA8" s="650"/>
      <c r="AB8" s="650"/>
      <c r="AC8" s="650"/>
      <c r="AD8" s="651">
        <v>3065</v>
      </c>
      <c r="AE8" s="651"/>
      <c r="AF8" s="651"/>
      <c r="AG8" s="651"/>
      <c r="AH8" s="651"/>
      <c r="AI8" s="651"/>
      <c r="AJ8" s="651"/>
      <c r="AK8" s="651"/>
      <c r="AL8" s="652">
        <v>0</v>
      </c>
      <c r="AM8" s="653"/>
      <c r="AN8" s="653"/>
      <c r="AO8" s="654"/>
      <c r="AP8" s="644" t="s">
        <v>239</v>
      </c>
      <c r="AQ8" s="645"/>
      <c r="AR8" s="645"/>
      <c r="AS8" s="645"/>
      <c r="AT8" s="645"/>
      <c r="AU8" s="645"/>
      <c r="AV8" s="645"/>
      <c r="AW8" s="645"/>
      <c r="AX8" s="645"/>
      <c r="AY8" s="645"/>
      <c r="AZ8" s="645"/>
      <c r="BA8" s="645"/>
      <c r="BB8" s="645"/>
      <c r="BC8" s="645"/>
      <c r="BD8" s="645"/>
      <c r="BE8" s="645"/>
      <c r="BF8" s="646"/>
      <c r="BG8" s="647">
        <v>26096</v>
      </c>
      <c r="BH8" s="648"/>
      <c r="BI8" s="648"/>
      <c r="BJ8" s="648"/>
      <c r="BK8" s="648"/>
      <c r="BL8" s="648"/>
      <c r="BM8" s="648"/>
      <c r="BN8" s="649"/>
      <c r="BO8" s="650">
        <v>1.5</v>
      </c>
      <c r="BP8" s="650"/>
      <c r="BQ8" s="650"/>
      <c r="BR8" s="650"/>
      <c r="BS8" s="656" t="s">
        <v>240</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2777490</v>
      </c>
      <c r="CS8" s="648"/>
      <c r="CT8" s="648"/>
      <c r="CU8" s="648"/>
      <c r="CV8" s="648"/>
      <c r="CW8" s="648"/>
      <c r="CX8" s="648"/>
      <c r="CY8" s="649"/>
      <c r="CZ8" s="650">
        <v>18.5</v>
      </c>
      <c r="DA8" s="650"/>
      <c r="DB8" s="650"/>
      <c r="DC8" s="650"/>
      <c r="DD8" s="656">
        <v>16483</v>
      </c>
      <c r="DE8" s="648"/>
      <c r="DF8" s="648"/>
      <c r="DG8" s="648"/>
      <c r="DH8" s="648"/>
      <c r="DI8" s="648"/>
      <c r="DJ8" s="648"/>
      <c r="DK8" s="648"/>
      <c r="DL8" s="648"/>
      <c r="DM8" s="648"/>
      <c r="DN8" s="648"/>
      <c r="DO8" s="648"/>
      <c r="DP8" s="649"/>
      <c r="DQ8" s="656">
        <v>1626587</v>
      </c>
      <c r="DR8" s="648"/>
      <c r="DS8" s="648"/>
      <c r="DT8" s="648"/>
      <c r="DU8" s="648"/>
      <c r="DV8" s="648"/>
      <c r="DW8" s="648"/>
      <c r="DX8" s="648"/>
      <c r="DY8" s="648"/>
      <c r="DZ8" s="648"/>
      <c r="EA8" s="648"/>
      <c r="EB8" s="648"/>
      <c r="EC8" s="657"/>
    </row>
    <row r="9" spans="2:143" ht="11.25" customHeight="1" x14ac:dyDescent="0.15">
      <c r="B9" s="644" t="s">
        <v>242</v>
      </c>
      <c r="C9" s="645"/>
      <c r="D9" s="645"/>
      <c r="E9" s="645"/>
      <c r="F9" s="645"/>
      <c r="G9" s="645"/>
      <c r="H9" s="645"/>
      <c r="I9" s="645"/>
      <c r="J9" s="645"/>
      <c r="K9" s="645"/>
      <c r="L9" s="645"/>
      <c r="M9" s="645"/>
      <c r="N9" s="645"/>
      <c r="O9" s="645"/>
      <c r="P9" s="645"/>
      <c r="Q9" s="646"/>
      <c r="R9" s="647">
        <v>4542</v>
      </c>
      <c r="S9" s="648"/>
      <c r="T9" s="648"/>
      <c r="U9" s="648"/>
      <c r="V9" s="648"/>
      <c r="W9" s="648"/>
      <c r="X9" s="648"/>
      <c r="Y9" s="649"/>
      <c r="Z9" s="650">
        <v>0</v>
      </c>
      <c r="AA9" s="650"/>
      <c r="AB9" s="650"/>
      <c r="AC9" s="650"/>
      <c r="AD9" s="651">
        <v>4542</v>
      </c>
      <c r="AE9" s="651"/>
      <c r="AF9" s="651"/>
      <c r="AG9" s="651"/>
      <c r="AH9" s="651"/>
      <c r="AI9" s="651"/>
      <c r="AJ9" s="651"/>
      <c r="AK9" s="651"/>
      <c r="AL9" s="652">
        <v>0.1</v>
      </c>
      <c r="AM9" s="653"/>
      <c r="AN9" s="653"/>
      <c r="AO9" s="654"/>
      <c r="AP9" s="644" t="s">
        <v>243</v>
      </c>
      <c r="AQ9" s="645"/>
      <c r="AR9" s="645"/>
      <c r="AS9" s="645"/>
      <c r="AT9" s="645"/>
      <c r="AU9" s="645"/>
      <c r="AV9" s="645"/>
      <c r="AW9" s="645"/>
      <c r="AX9" s="645"/>
      <c r="AY9" s="645"/>
      <c r="AZ9" s="645"/>
      <c r="BA9" s="645"/>
      <c r="BB9" s="645"/>
      <c r="BC9" s="645"/>
      <c r="BD9" s="645"/>
      <c r="BE9" s="645"/>
      <c r="BF9" s="646"/>
      <c r="BG9" s="647">
        <v>522793</v>
      </c>
      <c r="BH9" s="648"/>
      <c r="BI9" s="648"/>
      <c r="BJ9" s="648"/>
      <c r="BK9" s="648"/>
      <c r="BL9" s="648"/>
      <c r="BM9" s="648"/>
      <c r="BN9" s="649"/>
      <c r="BO9" s="650">
        <v>30.1</v>
      </c>
      <c r="BP9" s="650"/>
      <c r="BQ9" s="650"/>
      <c r="BR9" s="650"/>
      <c r="BS9" s="656" t="s">
        <v>240</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852967</v>
      </c>
      <c r="CS9" s="648"/>
      <c r="CT9" s="648"/>
      <c r="CU9" s="648"/>
      <c r="CV9" s="648"/>
      <c r="CW9" s="648"/>
      <c r="CX9" s="648"/>
      <c r="CY9" s="649"/>
      <c r="CZ9" s="650">
        <v>5.7</v>
      </c>
      <c r="DA9" s="650"/>
      <c r="DB9" s="650"/>
      <c r="DC9" s="650"/>
      <c r="DD9" s="656">
        <v>15598</v>
      </c>
      <c r="DE9" s="648"/>
      <c r="DF9" s="648"/>
      <c r="DG9" s="648"/>
      <c r="DH9" s="648"/>
      <c r="DI9" s="648"/>
      <c r="DJ9" s="648"/>
      <c r="DK9" s="648"/>
      <c r="DL9" s="648"/>
      <c r="DM9" s="648"/>
      <c r="DN9" s="648"/>
      <c r="DO9" s="648"/>
      <c r="DP9" s="649"/>
      <c r="DQ9" s="656">
        <v>827604</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234</v>
      </c>
      <c r="S10" s="648"/>
      <c r="T10" s="648"/>
      <c r="U10" s="648"/>
      <c r="V10" s="648"/>
      <c r="W10" s="648"/>
      <c r="X10" s="648"/>
      <c r="Y10" s="649"/>
      <c r="Z10" s="650" t="s">
        <v>240</v>
      </c>
      <c r="AA10" s="650"/>
      <c r="AB10" s="650"/>
      <c r="AC10" s="650"/>
      <c r="AD10" s="651" t="s">
        <v>240</v>
      </c>
      <c r="AE10" s="651"/>
      <c r="AF10" s="651"/>
      <c r="AG10" s="651"/>
      <c r="AH10" s="651"/>
      <c r="AI10" s="651"/>
      <c r="AJ10" s="651"/>
      <c r="AK10" s="651"/>
      <c r="AL10" s="652" t="s">
        <v>240</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37127</v>
      </c>
      <c r="BH10" s="648"/>
      <c r="BI10" s="648"/>
      <c r="BJ10" s="648"/>
      <c r="BK10" s="648"/>
      <c r="BL10" s="648"/>
      <c r="BM10" s="648"/>
      <c r="BN10" s="649"/>
      <c r="BO10" s="650">
        <v>2.1</v>
      </c>
      <c r="BP10" s="650"/>
      <c r="BQ10" s="650"/>
      <c r="BR10" s="650"/>
      <c r="BS10" s="656" t="s">
        <v>240</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38116</v>
      </c>
      <c r="CS10" s="648"/>
      <c r="CT10" s="648"/>
      <c r="CU10" s="648"/>
      <c r="CV10" s="648"/>
      <c r="CW10" s="648"/>
      <c r="CX10" s="648"/>
      <c r="CY10" s="649"/>
      <c r="CZ10" s="650">
        <v>0.3</v>
      </c>
      <c r="DA10" s="650"/>
      <c r="DB10" s="650"/>
      <c r="DC10" s="650"/>
      <c r="DD10" s="656" t="s">
        <v>234</v>
      </c>
      <c r="DE10" s="648"/>
      <c r="DF10" s="648"/>
      <c r="DG10" s="648"/>
      <c r="DH10" s="648"/>
      <c r="DI10" s="648"/>
      <c r="DJ10" s="648"/>
      <c r="DK10" s="648"/>
      <c r="DL10" s="648"/>
      <c r="DM10" s="648"/>
      <c r="DN10" s="648"/>
      <c r="DO10" s="648"/>
      <c r="DP10" s="649"/>
      <c r="DQ10" s="656">
        <v>17846</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367269</v>
      </c>
      <c r="S11" s="648"/>
      <c r="T11" s="648"/>
      <c r="U11" s="648"/>
      <c r="V11" s="648"/>
      <c r="W11" s="648"/>
      <c r="X11" s="648"/>
      <c r="Y11" s="649"/>
      <c r="Z11" s="652">
        <v>2.2999999999999998</v>
      </c>
      <c r="AA11" s="653"/>
      <c r="AB11" s="653"/>
      <c r="AC11" s="665"/>
      <c r="AD11" s="656">
        <v>367269</v>
      </c>
      <c r="AE11" s="648"/>
      <c r="AF11" s="648"/>
      <c r="AG11" s="648"/>
      <c r="AH11" s="648"/>
      <c r="AI11" s="648"/>
      <c r="AJ11" s="648"/>
      <c r="AK11" s="649"/>
      <c r="AL11" s="652">
        <v>5.8</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33233</v>
      </c>
      <c r="BH11" s="648"/>
      <c r="BI11" s="648"/>
      <c r="BJ11" s="648"/>
      <c r="BK11" s="648"/>
      <c r="BL11" s="648"/>
      <c r="BM11" s="648"/>
      <c r="BN11" s="649"/>
      <c r="BO11" s="650">
        <v>1.9</v>
      </c>
      <c r="BP11" s="650"/>
      <c r="BQ11" s="650"/>
      <c r="BR11" s="650"/>
      <c r="BS11" s="656">
        <v>9506</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890126</v>
      </c>
      <c r="CS11" s="648"/>
      <c r="CT11" s="648"/>
      <c r="CU11" s="648"/>
      <c r="CV11" s="648"/>
      <c r="CW11" s="648"/>
      <c r="CX11" s="648"/>
      <c r="CY11" s="649"/>
      <c r="CZ11" s="650">
        <v>5.9</v>
      </c>
      <c r="DA11" s="650"/>
      <c r="DB11" s="650"/>
      <c r="DC11" s="650"/>
      <c r="DD11" s="656">
        <v>112400</v>
      </c>
      <c r="DE11" s="648"/>
      <c r="DF11" s="648"/>
      <c r="DG11" s="648"/>
      <c r="DH11" s="648"/>
      <c r="DI11" s="648"/>
      <c r="DJ11" s="648"/>
      <c r="DK11" s="648"/>
      <c r="DL11" s="648"/>
      <c r="DM11" s="648"/>
      <c r="DN11" s="648"/>
      <c r="DO11" s="648"/>
      <c r="DP11" s="649"/>
      <c r="DQ11" s="656">
        <v>383001</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t="s">
        <v>234</v>
      </c>
      <c r="S12" s="648"/>
      <c r="T12" s="648"/>
      <c r="U12" s="648"/>
      <c r="V12" s="648"/>
      <c r="W12" s="648"/>
      <c r="X12" s="648"/>
      <c r="Y12" s="649"/>
      <c r="Z12" s="650" t="s">
        <v>234</v>
      </c>
      <c r="AA12" s="650"/>
      <c r="AB12" s="650"/>
      <c r="AC12" s="650"/>
      <c r="AD12" s="651" t="s">
        <v>234</v>
      </c>
      <c r="AE12" s="651"/>
      <c r="AF12" s="651"/>
      <c r="AG12" s="651"/>
      <c r="AH12" s="651"/>
      <c r="AI12" s="651"/>
      <c r="AJ12" s="651"/>
      <c r="AK12" s="651"/>
      <c r="AL12" s="652" t="s">
        <v>234</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830587</v>
      </c>
      <c r="BH12" s="648"/>
      <c r="BI12" s="648"/>
      <c r="BJ12" s="648"/>
      <c r="BK12" s="648"/>
      <c r="BL12" s="648"/>
      <c r="BM12" s="648"/>
      <c r="BN12" s="649"/>
      <c r="BO12" s="650">
        <v>47.9</v>
      </c>
      <c r="BP12" s="650"/>
      <c r="BQ12" s="650"/>
      <c r="BR12" s="650"/>
      <c r="BS12" s="656" t="s">
        <v>234</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608345</v>
      </c>
      <c r="CS12" s="648"/>
      <c r="CT12" s="648"/>
      <c r="CU12" s="648"/>
      <c r="CV12" s="648"/>
      <c r="CW12" s="648"/>
      <c r="CX12" s="648"/>
      <c r="CY12" s="649"/>
      <c r="CZ12" s="650">
        <v>4.0999999999999996</v>
      </c>
      <c r="DA12" s="650"/>
      <c r="DB12" s="650"/>
      <c r="DC12" s="650"/>
      <c r="DD12" s="656">
        <v>47658</v>
      </c>
      <c r="DE12" s="648"/>
      <c r="DF12" s="648"/>
      <c r="DG12" s="648"/>
      <c r="DH12" s="648"/>
      <c r="DI12" s="648"/>
      <c r="DJ12" s="648"/>
      <c r="DK12" s="648"/>
      <c r="DL12" s="648"/>
      <c r="DM12" s="648"/>
      <c r="DN12" s="648"/>
      <c r="DO12" s="648"/>
      <c r="DP12" s="649"/>
      <c r="DQ12" s="656">
        <v>489512</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240</v>
      </c>
      <c r="S13" s="648"/>
      <c r="T13" s="648"/>
      <c r="U13" s="648"/>
      <c r="V13" s="648"/>
      <c r="W13" s="648"/>
      <c r="X13" s="648"/>
      <c r="Y13" s="649"/>
      <c r="Z13" s="650" t="s">
        <v>234</v>
      </c>
      <c r="AA13" s="650"/>
      <c r="AB13" s="650"/>
      <c r="AC13" s="650"/>
      <c r="AD13" s="651" t="s">
        <v>240</v>
      </c>
      <c r="AE13" s="651"/>
      <c r="AF13" s="651"/>
      <c r="AG13" s="651"/>
      <c r="AH13" s="651"/>
      <c r="AI13" s="651"/>
      <c r="AJ13" s="651"/>
      <c r="AK13" s="651"/>
      <c r="AL13" s="652" t="s">
        <v>234</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815295</v>
      </c>
      <c r="BH13" s="648"/>
      <c r="BI13" s="648"/>
      <c r="BJ13" s="648"/>
      <c r="BK13" s="648"/>
      <c r="BL13" s="648"/>
      <c r="BM13" s="648"/>
      <c r="BN13" s="649"/>
      <c r="BO13" s="650">
        <v>47</v>
      </c>
      <c r="BP13" s="650"/>
      <c r="BQ13" s="650"/>
      <c r="BR13" s="650"/>
      <c r="BS13" s="656" t="s">
        <v>234</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1901772</v>
      </c>
      <c r="CS13" s="648"/>
      <c r="CT13" s="648"/>
      <c r="CU13" s="648"/>
      <c r="CV13" s="648"/>
      <c r="CW13" s="648"/>
      <c r="CX13" s="648"/>
      <c r="CY13" s="649"/>
      <c r="CZ13" s="650">
        <v>12.7</v>
      </c>
      <c r="DA13" s="650"/>
      <c r="DB13" s="650"/>
      <c r="DC13" s="650"/>
      <c r="DD13" s="656">
        <v>519418</v>
      </c>
      <c r="DE13" s="648"/>
      <c r="DF13" s="648"/>
      <c r="DG13" s="648"/>
      <c r="DH13" s="648"/>
      <c r="DI13" s="648"/>
      <c r="DJ13" s="648"/>
      <c r="DK13" s="648"/>
      <c r="DL13" s="648"/>
      <c r="DM13" s="648"/>
      <c r="DN13" s="648"/>
      <c r="DO13" s="648"/>
      <c r="DP13" s="649"/>
      <c r="DQ13" s="656">
        <v>1300039</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240</v>
      </c>
      <c r="S14" s="648"/>
      <c r="T14" s="648"/>
      <c r="U14" s="648"/>
      <c r="V14" s="648"/>
      <c r="W14" s="648"/>
      <c r="X14" s="648"/>
      <c r="Y14" s="649"/>
      <c r="Z14" s="650" t="s">
        <v>234</v>
      </c>
      <c r="AA14" s="650"/>
      <c r="AB14" s="650"/>
      <c r="AC14" s="650"/>
      <c r="AD14" s="651" t="s">
        <v>234</v>
      </c>
      <c r="AE14" s="651"/>
      <c r="AF14" s="651"/>
      <c r="AG14" s="651"/>
      <c r="AH14" s="651"/>
      <c r="AI14" s="651"/>
      <c r="AJ14" s="651"/>
      <c r="AK14" s="651"/>
      <c r="AL14" s="652" t="s">
        <v>240</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66102</v>
      </c>
      <c r="BH14" s="648"/>
      <c r="BI14" s="648"/>
      <c r="BJ14" s="648"/>
      <c r="BK14" s="648"/>
      <c r="BL14" s="648"/>
      <c r="BM14" s="648"/>
      <c r="BN14" s="649"/>
      <c r="BO14" s="650">
        <v>3.8</v>
      </c>
      <c r="BP14" s="650"/>
      <c r="BQ14" s="650"/>
      <c r="BR14" s="650"/>
      <c r="BS14" s="656" t="s">
        <v>234</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619759</v>
      </c>
      <c r="CS14" s="648"/>
      <c r="CT14" s="648"/>
      <c r="CU14" s="648"/>
      <c r="CV14" s="648"/>
      <c r="CW14" s="648"/>
      <c r="CX14" s="648"/>
      <c r="CY14" s="649"/>
      <c r="CZ14" s="650">
        <v>4.0999999999999996</v>
      </c>
      <c r="DA14" s="650"/>
      <c r="DB14" s="650"/>
      <c r="DC14" s="650"/>
      <c r="DD14" s="656">
        <v>161679</v>
      </c>
      <c r="DE14" s="648"/>
      <c r="DF14" s="648"/>
      <c r="DG14" s="648"/>
      <c r="DH14" s="648"/>
      <c r="DI14" s="648"/>
      <c r="DJ14" s="648"/>
      <c r="DK14" s="648"/>
      <c r="DL14" s="648"/>
      <c r="DM14" s="648"/>
      <c r="DN14" s="648"/>
      <c r="DO14" s="648"/>
      <c r="DP14" s="649"/>
      <c r="DQ14" s="656">
        <v>365172</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240</v>
      </c>
      <c r="S15" s="648"/>
      <c r="T15" s="648"/>
      <c r="U15" s="648"/>
      <c r="V15" s="648"/>
      <c r="W15" s="648"/>
      <c r="X15" s="648"/>
      <c r="Y15" s="649"/>
      <c r="Z15" s="650" t="s">
        <v>240</v>
      </c>
      <c r="AA15" s="650"/>
      <c r="AB15" s="650"/>
      <c r="AC15" s="650"/>
      <c r="AD15" s="651" t="s">
        <v>240</v>
      </c>
      <c r="AE15" s="651"/>
      <c r="AF15" s="651"/>
      <c r="AG15" s="651"/>
      <c r="AH15" s="651"/>
      <c r="AI15" s="651"/>
      <c r="AJ15" s="651"/>
      <c r="AK15" s="651"/>
      <c r="AL15" s="652" t="s">
        <v>240</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135306</v>
      </c>
      <c r="BH15" s="648"/>
      <c r="BI15" s="648"/>
      <c r="BJ15" s="648"/>
      <c r="BK15" s="648"/>
      <c r="BL15" s="648"/>
      <c r="BM15" s="648"/>
      <c r="BN15" s="649"/>
      <c r="BO15" s="650">
        <v>7.8</v>
      </c>
      <c r="BP15" s="650"/>
      <c r="BQ15" s="650"/>
      <c r="BR15" s="650"/>
      <c r="BS15" s="656" t="s">
        <v>240</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1074830</v>
      </c>
      <c r="CS15" s="648"/>
      <c r="CT15" s="648"/>
      <c r="CU15" s="648"/>
      <c r="CV15" s="648"/>
      <c r="CW15" s="648"/>
      <c r="CX15" s="648"/>
      <c r="CY15" s="649"/>
      <c r="CZ15" s="650">
        <v>7.2</v>
      </c>
      <c r="DA15" s="650"/>
      <c r="DB15" s="650"/>
      <c r="DC15" s="650"/>
      <c r="DD15" s="656">
        <v>147553</v>
      </c>
      <c r="DE15" s="648"/>
      <c r="DF15" s="648"/>
      <c r="DG15" s="648"/>
      <c r="DH15" s="648"/>
      <c r="DI15" s="648"/>
      <c r="DJ15" s="648"/>
      <c r="DK15" s="648"/>
      <c r="DL15" s="648"/>
      <c r="DM15" s="648"/>
      <c r="DN15" s="648"/>
      <c r="DO15" s="648"/>
      <c r="DP15" s="649"/>
      <c r="DQ15" s="656">
        <v>901977</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9027</v>
      </c>
      <c r="S16" s="648"/>
      <c r="T16" s="648"/>
      <c r="U16" s="648"/>
      <c r="V16" s="648"/>
      <c r="W16" s="648"/>
      <c r="X16" s="648"/>
      <c r="Y16" s="649"/>
      <c r="Z16" s="650">
        <v>0.1</v>
      </c>
      <c r="AA16" s="650"/>
      <c r="AB16" s="650"/>
      <c r="AC16" s="650"/>
      <c r="AD16" s="651">
        <v>9027</v>
      </c>
      <c r="AE16" s="651"/>
      <c r="AF16" s="651"/>
      <c r="AG16" s="651"/>
      <c r="AH16" s="651"/>
      <c r="AI16" s="651"/>
      <c r="AJ16" s="651"/>
      <c r="AK16" s="651"/>
      <c r="AL16" s="652">
        <v>0.1</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234</v>
      </c>
      <c r="BH16" s="648"/>
      <c r="BI16" s="648"/>
      <c r="BJ16" s="648"/>
      <c r="BK16" s="648"/>
      <c r="BL16" s="648"/>
      <c r="BM16" s="648"/>
      <c r="BN16" s="649"/>
      <c r="BO16" s="650" t="s">
        <v>234</v>
      </c>
      <c r="BP16" s="650"/>
      <c r="BQ16" s="650"/>
      <c r="BR16" s="650"/>
      <c r="BS16" s="656" t="s">
        <v>234</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198195</v>
      </c>
      <c r="CS16" s="648"/>
      <c r="CT16" s="648"/>
      <c r="CU16" s="648"/>
      <c r="CV16" s="648"/>
      <c r="CW16" s="648"/>
      <c r="CX16" s="648"/>
      <c r="CY16" s="649"/>
      <c r="CZ16" s="650">
        <v>1.3</v>
      </c>
      <c r="DA16" s="650"/>
      <c r="DB16" s="650"/>
      <c r="DC16" s="650"/>
      <c r="DD16" s="656" t="s">
        <v>234</v>
      </c>
      <c r="DE16" s="648"/>
      <c r="DF16" s="648"/>
      <c r="DG16" s="648"/>
      <c r="DH16" s="648"/>
      <c r="DI16" s="648"/>
      <c r="DJ16" s="648"/>
      <c r="DK16" s="648"/>
      <c r="DL16" s="648"/>
      <c r="DM16" s="648"/>
      <c r="DN16" s="648"/>
      <c r="DO16" s="648"/>
      <c r="DP16" s="649"/>
      <c r="DQ16" s="656">
        <v>153552</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6684</v>
      </c>
      <c r="S17" s="648"/>
      <c r="T17" s="648"/>
      <c r="U17" s="648"/>
      <c r="V17" s="648"/>
      <c r="W17" s="648"/>
      <c r="X17" s="648"/>
      <c r="Y17" s="649"/>
      <c r="Z17" s="650">
        <v>0</v>
      </c>
      <c r="AA17" s="650"/>
      <c r="AB17" s="650"/>
      <c r="AC17" s="650"/>
      <c r="AD17" s="651">
        <v>6684</v>
      </c>
      <c r="AE17" s="651"/>
      <c r="AF17" s="651"/>
      <c r="AG17" s="651"/>
      <c r="AH17" s="651"/>
      <c r="AI17" s="651"/>
      <c r="AJ17" s="651"/>
      <c r="AK17" s="651"/>
      <c r="AL17" s="652">
        <v>0.1</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240</v>
      </c>
      <c r="BH17" s="648"/>
      <c r="BI17" s="648"/>
      <c r="BJ17" s="648"/>
      <c r="BK17" s="648"/>
      <c r="BL17" s="648"/>
      <c r="BM17" s="648"/>
      <c r="BN17" s="649"/>
      <c r="BO17" s="650" t="s">
        <v>234</v>
      </c>
      <c r="BP17" s="650"/>
      <c r="BQ17" s="650"/>
      <c r="BR17" s="650"/>
      <c r="BS17" s="656" t="s">
        <v>234</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1152580</v>
      </c>
      <c r="CS17" s="648"/>
      <c r="CT17" s="648"/>
      <c r="CU17" s="648"/>
      <c r="CV17" s="648"/>
      <c r="CW17" s="648"/>
      <c r="CX17" s="648"/>
      <c r="CY17" s="649"/>
      <c r="CZ17" s="650">
        <v>7.7</v>
      </c>
      <c r="DA17" s="650"/>
      <c r="DB17" s="650"/>
      <c r="DC17" s="650"/>
      <c r="DD17" s="656" t="s">
        <v>240</v>
      </c>
      <c r="DE17" s="648"/>
      <c r="DF17" s="648"/>
      <c r="DG17" s="648"/>
      <c r="DH17" s="648"/>
      <c r="DI17" s="648"/>
      <c r="DJ17" s="648"/>
      <c r="DK17" s="648"/>
      <c r="DL17" s="648"/>
      <c r="DM17" s="648"/>
      <c r="DN17" s="648"/>
      <c r="DO17" s="648"/>
      <c r="DP17" s="649"/>
      <c r="DQ17" s="656">
        <v>1110963</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11067</v>
      </c>
      <c r="S18" s="648"/>
      <c r="T18" s="648"/>
      <c r="U18" s="648"/>
      <c r="V18" s="648"/>
      <c r="W18" s="648"/>
      <c r="X18" s="648"/>
      <c r="Y18" s="649"/>
      <c r="Z18" s="650">
        <v>0.1</v>
      </c>
      <c r="AA18" s="650"/>
      <c r="AB18" s="650"/>
      <c r="AC18" s="650"/>
      <c r="AD18" s="651">
        <v>11067</v>
      </c>
      <c r="AE18" s="651"/>
      <c r="AF18" s="651"/>
      <c r="AG18" s="651"/>
      <c r="AH18" s="651"/>
      <c r="AI18" s="651"/>
      <c r="AJ18" s="651"/>
      <c r="AK18" s="651"/>
      <c r="AL18" s="652">
        <v>0.2</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234</v>
      </c>
      <c r="BH18" s="648"/>
      <c r="BI18" s="648"/>
      <c r="BJ18" s="648"/>
      <c r="BK18" s="648"/>
      <c r="BL18" s="648"/>
      <c r="BM18" s="648"/>
      <c r="BN18" s="649"/>
      <c r="BO18" s="650" t="s">
        <v>234</v>
      </c>
      <c r="BP18" s="650"/>
      <c r="BQ18" s="650"/>
      <c r="BR18" s="650"/>
      <c r="BS18" s="656" t="s">
        <v>240</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234</v>
      </c>
      <c r="CS18" s="648"/>
      <c r="CT18" s="648"/>
      <c r="CU18" s="648"/>
      <c r="CV18" s="648"/>
      <c r="CW18" s="648"/>
      <c r="CX18" s="648"/>
      <c r="CY18" s="649"/>
      <c r="CZ18" s="650" t="s">
        <v>234</v>
      </c>
      <c r="DA18" s="650"/>
      <c r="DB18" s="650"/>
      <c r="DC18" s="650"/>
      <c r="DD18" s="656" t="s">
        <v>240</v>
      </c>
      <c r="DE18" s="648"/>
      <c r="DF18" s="648"/>
      <c r="DG18" s="648"/>
      <c r="DH18" s="648"/>
      <c r="DI18" s="648"/>
      <c r="DJ18" s="648"/>
      <c r="DK18" s="648"/>
      <c r="DL18" s="648"/>
      <c r="DM18" s="648"/>
      <c r="DN18" s="648"/>
      <c r="DO18" s="648"/>
      <c r="DP18" s="649"/>
      <c r="DQ18" s="656" t="s">
        <v>234</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5762</v>
      </c>
      <c r="S19" s="648"/>
      <c r="T19" s="648"/>
      <c r="U19" s="648"/>
      <c r="V19" s="648"/>
      <c r="W19" s="648"/>
      <c r="X19" s="648"/>
      <c r="Y19" s="649"/>
      <c r="Z19" s="650">
        <v>0</v>
      </c>
      <c r="AA19" s="650"/>
      <c r="AB19" s="650"/>
      <c r="AC19" s="650"/>
      <c r="AD19" s="651">
        <v>5762</v>
      </c>
      <c r="AE19" s="651"/>
      <c r="AF19" s="651"/>
      <c r="AG19" s="651"/>
      <c r="AH19" s="651"/>
      <c r="AI19" s="651"/>
      <c r="AJ19" s="651"/>
      <c r="AK19" s="651"/>
      <c r="AL19" s="652">
        <v>0.1</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83588</v>
      </c>
      <c r="BH19" s="648"/>
      <c r="BI19" s="648"/>
      <c r="BJ19" s="648"/>
      <c r="BK19" s="648"/>
      <c r="BL19" s="648"/>
      <c r="BM19" s="648"/>
      <c r="BN19" s="649"/>
      <c r="BO19" s="650">
        <v>4.8</v>
      </c>
      <c r="BP19" s="650"/>
      <c r="BQ19" s="650"/>
      <c r="BR19" s="650"/>
      <c r="BS19" s="656" t="s">
        <v>240</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234</v>
      </c>
      <c r="CS19" s="648"/>
      <c r="CT19" s="648"/>
      <c r="CU19" s="648"/>
      <c r="CV19" s="648"/>
      <c r="CW19" s="648"/>
      <c r="CX19" s="648"/>
      <c r="CY19" s="649"/>
      <c r="CZ19" s="650" t="s">
        <v>240</v>
      </c>
      <c r="DA19" s="650"/>
      <c r="DB19" s="650"/>
      <c r="DC19" s="650"/>
      <c r="DD19" s="656" t="s">
        <v>234</v>
      </c>
      <c r="DE19" s="648"/>
      <c r="DF19" s="648"/>
      <c r="DG19" s="648"/>
      <c r="DH19" s="648"/>
      <c r="DI19" s="648"/>
      <c r="DJ19" s="648"/>
      <c r="DK19" s="648"/>
      <c r="DL19" s="648"/>
      <c r="DM19" s="648"/>
      <c r="DN19" s="648"/>
      <c r="DO19" s="648"/>
      <c r="DP19" s="649"/>
      <c r="DQ19" s="656" t="s">
        <v>234</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4192</v>
      </c>
      <c r="S20" s="648"/>
      <c r="T20" s="648"/>
      <c r="U20" s="648"/>
      <c r="V20" s="648"/>
      <c r="W20" s="648"/>
      <c r="X20" s="648"/>
      <c r="Y20" s="649"/>
      <c r="Z20" s="650">
        <v>0</v>
      </c>
      <c r="AA20" s="650"/>
      <c r="AB20" s="650"/>
      <c r="AC20" s="650"/>
      <c r="AD20" s="651">
        <v>4192</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83588</v>
      </c>
      <c r="BH20" s="648"/>
      <c r="BI20" s="648"/>
      <c r="BJ20" s="648"/>
      <c r="BK20" s="648"/>
      <c r="BL20" s="648"/>
      <c r="BM20" s="648"/>
      <c r="BN20" s="649"/>
      <c r="BO20" s="650">
        <v>4.8</v>
      </c>
      <c r="BP20" s="650"/>
      <c r="BQ20" s="650"/>
      <c r="BR20" s="650"/>
      <c r="BS20" s="656" t="s">
        <v>234</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14979100</v>
      </c>
      <c r="CS20" s="648"/>
      <c r="CT20" s="648"/>
      <c r="CU20" s="648"/>
      <c r="CV20" s="648"/>
      <c r="CW20" s="648"/>
      <c r="CX20" s="648"/>
      <c r="CY20" s="649"/>
      <c r="CZ20" s="650">
        <v>100</v>
      </c>
      <c r="DA20" s="650"/>
      <c r="DB20" s="650"/>
      <c r="DC20" s="650"/>
      <c r="DD20" s="656">
        <v>1168281</v>
      </c>
      <c r="DE20" s="648"/>
      <c r="DF20" s="648"/>
      <c r="DG20" s="648"/>
      <c r="DH20" s="648"/>
      <c r="DI20" s="648"/>
      <c r="DJ20" s="648"/>
      <c r="DK20" s="648"/>
      <c r="DL20" s="648"/>
      <c r="DM20" s="648"/>
      <c r="DN20" s="648"/>
      <c r="DO20" s="648"/>
      <c r="DP20" s="649"/>
      <c r="DQ20" s="656">
        <v>9192842</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1113</v>
      </c>
      <c r="S21" s="648"/>
      <c r="T21" s="648"/>
      <c r="U21" s="648"/>
      <c r="V21" s="648"/>
      <c r="W21" s="648"/>
      <c r="X21" s="648"/>
      <c r="Y21" s="649"/>
      <c r="Z21" s="650">
        <v>0</v>
      </c>
      <c r="AA21" s="650"/>
      <c r="AB21" s="650"/>
      <c r="AC21" s="650"/>
      <c r="AD21" s="651">
        <v>1113</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16467</v>
      </c>
      <c r="BH21" s="648"/>
      <c r="BI21" s="648"/>
      <c r="BJ21" s="648"/>
      <c r="BK21" s="648"/>
      <c r="BL21" s="648"/>
      <c r="BM21" s="648"/>
      <c r="BN21" s="649"/>
      <c r="BO21" s="650">
        <v>0.9</v>
      </c>
      <c r="BP21" s="650"/>
      <c r="BQ21" s="650"/>
      <c r="BR21" s="650"/>
      <c r="BS21" s="656" t="s">
        <v>240</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5011487</v>
      </c>
      <c r="S22" s="648"/>
      <c r="T22" s="648"/>
      <c r="U22" s="648"/>
      <c r="V22" s="648"/>
      <c r="W22" s="648"/>
      <c r="X22" s="648"/>
      <c r="Y22" s="649"/>
      <c r="Z22" s="650">
        <v>31.6</v>
      </c>
      <c r="AA22" s="650"/>
      <c r="AB22" s="650"/>
      <c r="AC22" s="650"/>
      <c r="AD22" s="651">
        <v>4079731</v>
      </c>
      <c r="AE22" s="651"/>
      <c r="AF22" s="651"/>
      <c r="AG22" s="651"/>
      <c r="AH22" s="651"/>
      <c r="AI22" s="651"/>
      <c r="AJ22" s="651"/>
      <c r="AK22" s="651"/>
      <c r="AL22" s="652">
        <v>64.8</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240</v>
      </c>
      <c r="BH22" s="648"/>
      <c r="BI22" s="648"/>
      <c r="BJ22" s="648"/>
      <c r="BK22" s="648"/>
      <c r="BL22" s="648"/>
      <c r="BM22" s="648"/>
      <c r="BN22" s="649"/>
      <c r="BO22" s="650" t="s">
        <v>240</v>
      </c>
      <c r="BP22" s="650"/>
      <c r="BQ22" s="650"/>
      <c r="BR22" s="650"/>
      <c r="BS22" s="656" t="s">
        <v>234</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4079731</v>
      </c>
      <c r="S23" s="648"/>
      <c r="T23" s="648"/>
      <c r="U23" s="648"/>
      <c r="V23" s="648"/>
      <c r="W23" s="648"/>
      <c r="X23" s="648"/>
      <c r="Y23" s="649"/>
      <c r="Z23" s="650">
        <v>25.7</v>
      </c>
      <c r="AA23" s="650"/>
      <c r="AB23" s="650"/>
      <c r="AC23" s="650"/>
      <c r="AD23" s="651">
        <v>4079731</v>
      </c>
      <c r="AE23" s="651"/>
      <c r="AF23" s="651"/>
      <c r="AG23" s="651"/>
      <c r="AH23" s="651"/>
      <c r="AI23" s="651"/>
      <c r="AJ23" s="651"/>
      <c r="AK23" s="651"/>
      <c r="AL23" s="652">
        <v>64.8</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v>67121</v>
      </c>
      <c r="BH23" s="648"/>
      <c r="BI23" s="648"/>
      <c r="BJ23" s="648"/>
      <c r="BK23" s="648"/>
      <c r="BL23" s="648"/>
      <c r="BM23" s="648"/>
      <c r="BN23" s="649"/>
      <c r="BO23" s="650">
        <v>3.9</v>
      </c>
      <c r="BP23" s="650"/>
      <c r="BQ23" s="650"/>
      <c r="BR23" s="650"/>
      <c r="BS23" s="656" t="s">
        <v>240</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931756</v>
      </c>
      <c r="S24" s="648"/>
      <c r="T24" s="648"/>
      <c r="U24" s="648"/>
      <c r="V24" s="648"/>
      <c r="W24" s="648"/>
      <c r="X24" s="648"/>
      <c r="Y24" s="649"/>
      <c r="Z24" s="650">
        <v>5.9</v>
      </c>
      <c r="AA24" s="650"/>
      <c r="AB24" s="650"/>
      <c r="AC24" s="650"/>
      <c r="AD24" s="651" t="s">
        <v>240</v>
      </c>
      <c r="AE24" s="651"/>
      <c r="AF24" s="651"/>
      <c r="AG24" s="651"/>
      <c r="AH24" s="651"/>
      <c r="AI24" s="651"/>
      <c r="AJ24" s="651"/>
      <c r="AK24" s="651"/>
      <c r="AL24" s="652" t="s">
        <v>240</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240</v>
      </c>
      <c r="BH24" s="648"/>
      <c r="BI24" s="648"/>
      <c r="BJ24" s="648"/>
      <c r="BK24" s="648"/>
      <c r="BL24" s="648"/>
      <c r="BM24" s="648"/>
      <c r="BN24" s="649"/>
      <c r="BO24" s="650" t="s">
        <v>240</v>
      </c>
      <c r="BP24" s="650"/>
      <c r="BQ24" s="650"/>
      <c r="BR24" s="650"/>
      <c r="BS24" s="656" t="s">
        <v>240</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4782580</v>
      </c>
      <c r="CS24" s="637"/>
      <c r="CT24" s="637"/>
      <c r="CU24" s="637"/>
      <c r="CV24" s="637"/>
      <c r="CW24" s="637"/>
      <c r="CX24" s="637"/>
      <c r="CY24" s="638"/>
      <c r="CZ24" s="641">
        <v>31.9</v>
      </c>
      <c r="DA24" s="642"/>
      <c r="DB24" s="642"/>
      <c r="DC24" s="661"/>
      <c r="DD24" s="683">
        <v>3572743</v>
      </c>
      <c r="DE24" s="637"/>
      <c r="DF24" s="637"/>
      <c r="DG24" s="637"/>
      <c r="DH24" s="637"/>
      <c r="DI24" s="637"/>
      <c r="DJ24" s="637"/>
      <c r="DK24" s="638"/>
      <c r="DL24" s="683">
        <v>3455264</v>
      </c>
      <c r="DM24" s="637"/>
      <c r="DN24" s="637"/>
      <c r="DO24" s="637"/>
      <c r="DP24" s="637"/>
      <c r="DQ24" s="637"/>
      <c r="DR24" s="637"/>
      <c r="DS24" s="637"/>
      <c r="DT24" s="637"/>
      <c r="DU24" s="637"/>
      <c r="DV24" s="638"/>
      <c r="DW24" s="641">
        <v>53.2</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t="s">
        <v>234</v>
      </c>
      <c r="S25" s="648"/>
      <c r="T25" s="648"/>
      <c r="U25" s="648"/>
      <c r="V25" s="648"/>
      <c r="W25" s="648"/>
      <c r="X25" s="648"/>
      <c r="Y25" s="649"/>
      <c r="Z25" s="650" t="s">
        <v>234</v>
      </c>
      <c r="AA25" s="650"/>
      <c r="AB25" s="650"/>
      <c r="AC25" s="650"/>
      <c r="AD25" s="651" t="s">
        <v>240</v>
      </c>
      <c r="AE25" s="651"/>
      <c r="AF25" s="651"/>
      <c r="AG25" s="651"/>
      <c r="AH25" s="651"/>
      <c r="AI25" s="651"/>
      <c r="AJ25" s="651"/>
      <c r="AK25" s="651"/>
      <c r="AL25" s="652" t="s">
        <v>240</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240</v>
      </c>
      <c r="BH25" s="648"/>
      <c r="BI25" s="648"/>
      <c r="BJ25" s="648"/>
      <c r="BK25" s="648"/>
      <c r="BL25" s="648"/>
      <c r="BM25" s="648"/>
      <c r="BN25" s="649"/>
      <c r="BO25" s="650" t="s">
        <v>234</v>
      </c>
      <c r="BP25" s="650"/>
      <c r="BQ25" s="650"/>
      <c r="BR25" s="650"/>
      <c r="BS25" s="656" t="s">
        <v>240</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2196061</v>
      </c>
      <c r="CS25" s="684"/>
      <c r="CT25" s="684"/>
      <c r="CU25" s="684"/>
      <c r="CV25" s="684"/>
      <c r="CW25" s="684"/>
      <c r="CX25" s="684"/>
      <c r="CY25" s="685"/>
      <c r="CZ25" s="652">
        <v>14.7</v>
      </c>
      <c r="DA25" s="681"/>
      <c r="DB25" s="681"/>
      <c r="DC25" s="686"/>
      <c r="DD25" s="656">
        <v>1962724</v>
      </c>
      <c r="DE25" s="684"/>
      <c r="DF25" s="684"/>
      <c r="DG25" s="684"/>
      <c r="DH25" s="684"/>
      <c r="DI25" s="684"/>
      <c r="DJ25" s="684"/>
      <c r="DK25" s="685"/>
      <c r="DL25" s="656">
        <v>1907663</v>
      </c>
      <c r="DM25" s="684"/>
      <c r="DN25" s="684"/>
      <c r="DO25" s="684"/>
      <c r="DP25" s="684"/>
      <c r="DQ25" s="684"/>
      <c r="DR25" s="684"/>
      <c r="DS25" s="684"/>
      <c r="DT25" s="684"/>
      <c r="DU25" s="684"/>
      <c r="DV25" s="685"/>
      <c r="DW25" s="652">
        <v>29.4</v>
      </c>
      <c r="DX25" s="681"/>
      <c r="DY25" s="681"/>
      <c r="DZ25" s="681"/>
      <c r="EA25" s="681"/>
      <c r="EB25" s="681"/>
      <c r="EC25" s="682"/>
    </row>
    <row r="26" spans="2:133" ht="11.25" customHeight="1" x14ac:dyDescent="0.15">
      <c r="B26" s="644" t="s">
        <v>296</v>
      </c>
      <c r="C26" s="645"/>
      <c r="D26" s="645"/>
      <c r="E26" s="645"/>
      <c r="F26" s="645"/>
      <c r="G26" s="645"/>
      <c r="H26" s="645"/>
      <c r="I26" s="645"/>
      <c r="J26" s="645"/>
      <c r="K26" s="645"/>
      <c r="L26" s="645"/>
      <c r="M26" s="645"/>
      <c r="N26" s="645"/>
      <c r="O26" s="645"/>
      <c r="P26" s="645"/>
      <c r="Q26" s="646"/>
      <c r="R26" s="647">
        <v>7283943</v>
      </c>
      <c r="S26" s="648"/>
      <c r="T26" s="648"/>
      <c r="U26" s="648"/>
      <c r="V26" s="648"/>
      <c r="W26" s="648"/>
      <c r="X26" s="648"/>
      <c r="Y26" s="649"/>
      <c r="Z26" s="650">
        <v>45.9</v>
      </c>
      <c r="AA26" s="650"/>
      <c r="AB26" s="650"/>
      <c r="AC26" s="650"/>
      <c r="AD26" s="651">
        <v>6285066</v>
      </c>
      <c r="AE26" s="651"/>
      <c r="AF26" s="651"/>
      <c r="AG26" s="651"/>
      <c r="AH26" s="651"/>
      <c r="AI26" s="651"/>
      <c r="AJ26" s="651"/>
      <c r="AK26" s="651"/>
      <c r="AL26" s="652">
        <v>99.9</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240</v>
      </c>
      <c r="BH26" s="648"/>
      <c r="BI26" s="648"/>
      <c r="BJ26" s="648"/>
      <c r="BK26" s="648"/>
      <c r="BL26" s="648"/>
      <c r="BM26" s="648"/>
      <c r="BN26" s="649"/>
      <c r="BO26" s="650" t="s">
        <v>234</v>
      </c>
      <c r="BP26" s="650"/>
      <c r="BQ26" s="650"/>
      <c r="BR26" s="650"/>
      <c r="BS26" s="656" t="s">
        <v>234</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1321762</v>
      </c>
      <c r="CS26" s="648"/>
      <c r="CT26" s="648"/>
      <c r="CU26" s="648"/>
      <c r="CV26" s="648"/>
      <c r="CW26" s="648"/>
      <c r="CX26" s="648"/>
      <c r="CY26" s="649"/>
      <c r="CZ26" s="652">
        <v>8.8000000000000007</v>
      </c>
      <c r="DA26" s="681"/>
      <c r="DB26" s="681"/>
      <c r="DC26" s="686"/>
      <c r="DD26" s="656">
        <v>1168608</v>
      </c>
      <c r="DE26" s="648"/>
      <c r="DF26" s="648"/>
      <c r="DG26" s="648"/>
      <c r="DH26" s="648"/>
      <c r="DI26" s="648"/>
      <c r="DJ26" s="648"/>
      <c r="DK26" s="649"/>
      <c r="DL26" s="656" t="s">
        <v>234</v>
      </c>
      <c r="DM26" s="648"/>
      <c r="DN26" s="648"/>
      <c r="DO26" s="648"/>
      <c r="DP26" s="648"/>
      <c r="DQ26" s="648"/>
      <c r="DR26" s="648"/>
      <c r="DS26" s="648"/>
      <c r="DT26" s="648"/>
      <c r="DU26" s="648"/>
      <c r="DV26" s="649"/>
      <c r="DW26" s="652" t="s">
        <v>240</v>
      </c>
      <c r="DX26" s="681"/>
      <c r="DY26" s="681"/>
      <c r="DZ26" s="681"/>
      <c r="EA26" s="681"/>
      <c r="EB26" s="681"/>
      <c r="EC26" s="682"/>
    </row>
    <row r="27" spans="2:133" ht="11.25" customHeight="1" x14ac:dyDescent="0.15">
      <c r="B27" s="644" t="s">
        <v>299</v>
      </c>
      <c r="C27" s="645"/>
      <c r="D27" s="645"/>
      <c r="E27" s="645"/>
      <c r="F27" s="645"/>
      <c r="G27" s="645"/>
      <c r="H27" s="645"/>
      <c r="I27" s="645"/>
      <c r="J27" s="645"/>
      <c r="K27" s="645"/>
      <c r="L27" s="645"/>
      <c r="M27" s="645"/>
      <c r="N27" s="645"/>
      <c r="O27" s="645"/>
      <c r="P27" s="645"/>
      <c r="Q27" s="646"/>
      <c r="R27" s="647">
        <v>3064</v>
      </c>
      <c r="S27" s="648"/>
      <c r="T27" s="648"/>
      <c r="U27" s="648"/>
      <c r="V27" s="648"/>
      <c r="W27" s="648"/>
      <c r="X27" s="648"/>
      <c r="Y27" s="649"/>
      <c r="Z27" s="650">
        <v>0</v>
      </c>
      <c r="AA27" s="650"/>
      <c r="AB27" s="650"/>
      <c r="AC27" s="650"/>
      <c r="AD27" s="651">
        <v>3064</v>
      </c>
      <c r="AE27" s="651"/>
      <c r="AF27" s="651"/>
      <c r="AG27" s="651"/>
      <c r="AH27" s="651"/>
      <c r="AI27" s="651"/>
      <c r="AJ27" s="651"/>
      <c r="AK27" s="651"/>
      <c r="AL27" s="652">
        <v>0</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1734832</v>
      </c>
      <c r="BH27" s="648"/>
      <c r="BI27" s="648"/>
      <c r="BJ27" s="648"/>
      <c r="BK27" s="648"/>
      <c r="BL27" s="648"/>
      <c r="BM27" s="648"/>
      <c r="BN27" s="649"/>
      <c r="BO27" s="650">
        <v>100</v>
      </c>
      <c r="BP27" s="650"/>
      <c r="BQ27" s="650"/>
      <c r="BR27" s="650"/>
      <c r="BS27" s="656">
        <v>9506</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1433939</v>
      </c>
      <c r="CS27" s="684"/>
      <c r="CT27" s="684"/>
      <c r="CU27" s="684"/>
      <c r="CV27" s="684"/>
      <c r="CW27" s="684"/>
      <c r="CX27" s="684"/>
      <c r="CY27" s="685"/>
      <c r="CZ27" s="652">
        <v>9.6</v>
      </c>
      <c r="DA27" s="681"/>
      <c r="DB27" s="681"/>
      <c r="DC27" s="686"/>
      <c r="DD27" s="656">
        <v>499056</v>
      </c>
      <c r="DE27" s="684"/>
      <c r="DF27" s="684"/>
      <c r="DG27" s="684"/>
      <c r="DH27" s="684"/>
      <c r="DI27" s="684"/>
      <c r="DJ27" s="684"/>
      <c r="DK27" s="685"/>
      <c r="DL27" s="656">
        <v>436638</v>
      </c>
      <c r="DM27" s="684"/>
      <c r="DN27" s="684"/>
      <c r="DO27" s="684"/>
      <c r="DP27" s="684"/>
      <c r="DQ27" s="684"/>
      <c r="DR27" s="684"/>
      <c r="DS27" s="684"/>
      <c r="DT27" s="684"/>
      <c r="DU27" s="684"/>
      <c r="DV27" s="685"/>
      <c r="DW27" s="652">
        <v>6.7</v>
      </c>
      <c r="DX27" s="681"/>
      <c r="DY27" s="681"/>
      <c r="DZ27" s="681"/>
      <c r="EA27" s="681"/>
      <c r="EB27" s="681"/>
      <c r="EC27" s="682"/>
    </row>
    <row r="28" spans="2:133" ht="11.25" customHeight="1" x14ac:dyDescent="0.15">
      <c r="B28" s="644" t="s">
        <v>302</v>
      </c>
      <c r="C28" s="645"/>
      <c r="D28" s="645"/>
      <c r="E28" s="645"/>
      <c r="F28" s="645"/>
      <c r="G28" s="645"/>
      <c r="H28" s="645"/>
      <c r="I28" s="645"/>
      <c r="J28" s="645"/>
      <c r="K28" s="645"/>
      <c r="L28" s="645"/>
      <c r="M28" s="645"/>
      <c r="N28" s="645"/>
      <c r="O28" s="645"/>
      <c r="P28" s="645"/>
      <c r="Q28" s="646"/>
      <c r="R28" s="647">
        <v>184078</v>
      </c>
      <c r="S28" s="648"/>
      <c r="T28" s="648"/>
      <c r="U28" s="648"/>
      <c r="V28" s="648"/>
      <c r="W28" s="648"/>
      <c r="X28" s="648"/>
      <c r="Y28" s="649"/>
      <c r="Z28" s="650">
        <v>1.2</v>
      </c>
      <c r="AA28" s="650"/>
      <c r="AB28" s="650"/>
      <c r="AC28" s="650"/>
      <c r="AD28" s="651" t="s">
        <v>240</v>
      </c>
      <c r="AE28" s="651"/>
      <c r="AF28" s="651"/>
      <c r="AG28" s="651"/>
      <c r="AH28" s="651"/>
      <c r="AI28" s="651"/>
      <c r="AJ28" s="651"/>
      <c r="AK28" s="651"/>
      <c r="AL28" s="652" t="s">
        <v>240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1152580</v>
      </c>
      <c r="CS28" s="648"/>
      <c r="CT28" s="648"/>
      <c r="CU28" s="648"/>
      <c r="CV28" s="648"/>
      <c r="CW28" s="648"/>
      <c r="CX28" s="648"/>
      <c r="CY28" s="649"/>
      <c r="CZ28" s="652">
        <v>7.7</v>
      </c>
      <c r="DA28" s="681"/>
      <c r="DB28" s="681"/>
      <c r="DC28" s="686"/>
      <c r="DD28" s="656">
        <v>1110963</v>
      </c>
      <c r="DE28" s="648"/>
      <c r="DF28" s="648"/>
      <c r="DG28" s="648"/>
      <c r="DH28" s="648"/>
      <c r="DI28" s="648"/>
      <c r="DJ28" s="648"/>
      <c r="DK28" s="649"/>
      <c r="DL28" s="656">
        <v>1110963</v>
      </c>
      <c r="DM28" s="648"/>
      <c r="DN28" s="648"/>
      <c r="DO28" s="648"/>
      <c r="DP28" s="648"/>
      <c r="DQ28" s="648"/>
      <c r="DR28" s="648"/>
      <c r="DS28" s="648"/>
      <c r="DT28" s="648"/>
      <c r="DU28" s="648"/>
      <c r="DV28" s="649"/>
      <c r="DW28" s="652">
        <v>17.100000000000001</v>
      </c>
      <c r="DX28" s="681"/>
      <c r="DY28" s="681"/>
      <c r="DZ28" s="681"/>
      <c r="EA28" s="681"/>
      <c r="EB28" s="681"/>
      <c r="EC28" s="682"/>
    </row>
    <row r="29" spans="2:133" ht="11.25" customHeight="1" x14ac:dyDescent="0.15">
      <c r="B29" s="644" t="s">
        <v>304</v>
      </c>
      <c r="C29" s="645"/>
      <c r="D29" s="645"/>
      <c r="E29" s="645"/>
      <c r="F29" s="645"/>
      <c r="G29" s="645"/>
      <c r="H29" s="645"/>
      <c r="I29" s="645"/>
      <c r="J29" s="645"/>
      <c r="K29" s="645"/>
      <c r="L29" s="645"/>
      <c r="M29" s="645"/>
      <c r="N29" s="645"/>
      <c r="O29" s="645"/>
      <c r="P29" s="645"/>
      <c r="Q29" s="646"/>
      <c r="R29" s="647">
        <v>51107</v>
      </c>
      <c r="S29" s="648"/>
      <c r="T29" s="648"/>
      <c r="U29" s="648"/>
      <c r="V29" s="648"/>
      <c r="W29" s="648"/>
      <c r="X29" s="648"/>
      <c r="Y29" s="649"/>
      <c r="Z29" s="650">
        <v>0.3</v>
      </c>
      <c r="AA29" s="650"/>
      <c r="AB29" s="650"/>
      <c r="AC29" s="650"/>
      <c r="AD29" s="651">
        <v>2577</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305</v>
      </c>
      <c r="CE29" s="694"/>
      <c r="CF29" s="662" t="s">
        <v>306</v>
      </c>
      <c r="CG29" s="663"/>
      <c r="CH29" s="663"/>
      <c r="CI29" s="663"/>
      <c r="CJ29" s="663"/>
      <c r="CK29" s="663"/>
      <c r="CL29" s="663"/>
      <c r="CM29" s="663"/>
      <c r="CN29" s="663"/>
      <c r="CO29" s="663"/>
      <c r="CP29" s="663"/>
      <c r="CQ29" s="664"/>
      <c r="CR29" s="647">
        <v>1152580</v>
      </c>
      <c r="CS29" s="684"/>
      <c r="CT29" s="684"/>
      <c r="CU29" s="684"/>
      <c r="CV29" s="684"/>
      <c r="CW29" s="684"/>
      <c r="CX29" s="684"/>
      <c r="CY29" s="685"/>
      <c r="CZ29" s="652">
        <v>7.7</v>
      </c>
      <c r="DA29" s="681"/>
      <c r="DB29" s="681"/>
      <c r="DC29" s="686"/>
      <c r="DD29" s="656">
        <v>1110963</v>
      </c>
      <c r="DE29" s="684"/>
      <c r="DF29" s="684"/>
      <c r="DG29" s="684"/>
      <c r="DH29" s="684"/>
      <c r="DI29" s="684"/>
      <c r="DJ29" s="684"/>
      <c r="DK29" s="685"/>
      <c r="DL29" s="656">
        <v>1110963</v>
      </c>
      <c r="DM29" s="684"/>
      <c r="DN29" s="684"/>
      <c r="DO29" s="684"/>
      <c r="DP29" s="684"/>
      <c r="DQ29" s="684"/>
      <c r="DR29" s="684"/>
      <c r="DS29" s="684"/>
      <c r="DT29" s="684"/>
      <c r="DU29" s="684"/>
      <c r="DV29" s="685"/>
      <c r="DW29" s="652">
        <v>17.100000000000001</v>
      </c>
      <c r="DX29" s="681"/>
      <c r="DY29" s="681"/>
      <c r="DZ29" s="681"/>
      <c r="EA29" s="681"/>
      <c r="EB29" s="681"/>
      <c r="EC29" s="682"/>
    </row>
    <row r="30" spans="2:133" ht="11.25" customHeight="1" x14ac:dyDescent="0.15">
      <c r="B30" s="644" t="s">
        <v>307</v>
      </c>
      <c r="C30" s="645"/>
      <c r="D30" s="645"/>
      <c r="E30" s="645"/>
      <c r="F30" s="645"/>
      <c r="G30" s="645"/>
      <c r="H30" s="645"/>
      <c r="I30" s="645"/>
      <c r="J30" s="645"/>
      <c r="K30" s="645"/>
      <c r="L30" s="645"/>
      <c r="M30" s="645"/>
      <c r="N30" s="645"/>
      <c r="O30" s="645"/>
      <c r="P30" s="645"/>
      <c r="Q30" s="646"/>
      <c r="R30" s="647">
        <v>11199</v>
      </c>
      <c r="S30" s="648"/>
      <c r="T30" s="648"/>
      <c r="U30" s="648"/>
      <c r="V30" s="648"/>
      <c r="W30" s="648"/>
      <c r="X30" s="648"/>
      <c r="Y30" s="649"/>
      <c r="Z30" s="650">
        <v>0.1</v>
      </c>
      <c r="AA30" s="650"/>
      <c r="AB30" s="650"/>
      <c r="AC30" s="650"/>
      <c r="AD30" s="651" t="s">
        <v>234</v>
      </c>
      <c r="AE30" s="651"/>
      <c r="AF30" s="651"/>
      <c r="AG30" s="651"/>
      <c r="AH30" s="651"/>
      <c r="AI30" s="651"/>
      <c r="AJ30" s="651"/>
      <c r="AK30" s="651"/>
      <c r="AL30" s="652" t="s">
        <v>240</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308</v>
      </c>
      <c r="BH30" s="691"/>
      <c r="BI30" s="691"/>
      <c r="BJ30" s="691"/>
      <c r="BK30" s="691"/>
      <c r="BL30" s="691"/>
      <c r="BM30" s="691"/>
      <c r="BN30" s="691"/>
      <c r="BO30" s="691"/>
      <c r="BP30" s="691"/>
      <c r="BQ30" s="692"/>
      <c r="BR30" s="626" t="s">
        <v>309</v>
      </c>
      <c r="BS30" s="691"/>
      <c r="BT30" s="691"/>
      <c r="BU30" s="691"/>
      <c r="BV30" s="691"/>
      <c r="BW30" s="691"/>
      <c r="BX30" s="691"/>
      <c r="BY30" s="691"/>
      <c r="BZ30" s="691"/>
      <c r="CA30" s="691"/>
      <c r="CB30" s="692"/>
      <c r="CD30" s="695"/>
      <c r="CE30" s="696"/>
      <c r="CF30" s="662" t="s">
        <v>310</v>
      </c>
      <c r="CG30" s="663"/>
      <c r="CH30" s="663"/>
      <c r="CI30" s="663"/>
      <c r="CJ30" s="663"/>
      <c r="CK30" s="663"/>
      <c r="CL30" s="663"/>
      <c r="CM30" s="663"/>
      <c r="CN30" s="663"/>
      <c r="CO30" s="663"/>
      <c r="CP30" s="663"/>
      <c r="CQ30" s="664"/>
      <c r="CR30" s="647">
        <v>1110366</v>
      </c>
      <c r="CS30" s="648"/>
      <c r="CT30" s="648"/>
      <c r="CU30" s="648"/>
      <c r="CV30" s="648"/>
      <c r="CW30" s="648"/>
      <c r="CX30" s="648"/>
      <c r="CY30" s="649"/>
      <c r="CZ30" s="652">
        <v>7.4</v>
      </c>
      <c r="DA30" s="681"/>
      <c r="DB30" s="681"/>
      <c r="DC30" s="686"/>
      <c r="DD30" s="656">
        <v>1068749</v>
      </c>
      <c r="DE30" s="648"/>
      <c r="DF30" s="648"/>
      <c r="DG30" s="648"/>
      <c r="DH30" s="648"/>
      <c r="DI30" s="648"/>
      <c r="DJ30" s="648"/>
      <c r="DK30" s="649"/>
      <c r="DL30" s="656">
        <v>1068749</v>
      </c>
      <c r="DM30" s="648"/>
      <c r="DN30" s="648"/>
      <c r="DO30" s="648"/>
      <c r="DP30" s="648"/>
      <c r="DQ30" s="648"/>
      <c r="DR30" s="648"/>
      <c r="DS30" s="648"/>
      <c r="DT30" s="648"/>
      <c r="DU30" s="648"/>
      <c r="DV30" s="649"/>
      <c r="DW30" s="652">
        <v>16.5</v>
      </c>
      <c r="DX30" s="681"/>
      <c r="DY30" s="681"/>
      <c r="DZ30" s="681"/>
      <c r="EA30" s="681"/>
      <c r="EB30" s="681"/>
      <c r="EC30" s="682"/>
    </row>
    <row r="31" spans="2:133" ht="11.25" customHeight="1" x14ac:dyDescent="0.15">
      <c r="B31" s="644" t="s">
        <v>311</v>
      </c>
      <c r="C31" s="645"/>
      <c r="D31" s="645"/>
      <c r="E31" s="645"/>
      <c r="F31" s="645"/>
      <c r="G31" s="645"/>
      <c r="H31" s="645"/>
      <c r="I31" s="645"/>
      <c r="J31" s="645"/>
      <c r="K31" s="645"/>
      <c r="L31" s="645"/>
      <c r="M31" s="645"/>
      <c r="N31" s="645"/>
      <c r="O31" s="645"/>
      <c r="P31" s="645"/>
      <c r="Q31" s="646"/>
      <c r="R31" s="647">
        <v>3190488</v>
      </c>
      <c r="S31" s="648"/>
      <c r="T31" s="648"/>
      <c r="U31" s="648"/>
      <c r="V31" s="648"/>
      <c r="W31" s="648"/>
      <c r="X31" s="648"/>
      <c r="Y31" s="649"/>
      <c r="Z31" s="650">
        <v>20.100000000000001</v>
      </c>
      <c r="AA31" s="650"/>
      <c r="AB31" s="650"/>
      <c r="AC31" s="650"/>
      <c r="AD31" s="651" t="s">
        <v>240</v>
      </c>
      <c r="AE31" s="651"/>
      <c r="AF31" s="651"/>
      <c r="AG31" s="651"/>
      <c r="AH31" s="651"/>
      <c r="AI31" s="651"/>
      <c r="AJ31" s="651"/>
      <c r="AK31" s="651"/>
      <c r="AL31" s="652" t="s">
        <v>240</v>
      </c>
      <c r="AM31" s="653"/>
      <c r="AN31" s="653"/>
      <c r="AO31" s="654"/>
      <c r="AP31" s="704" t="s">
        <v>312</v>
      </c>
      <c r="AQ31" s="705"/>
      <c r="AR31" s="705"/>
      <c r="AS31" s="705"/>
      <c r="AT31" s="710" t="s">
        <v>313</v>
      </c>
      <c r="AU31" s="231"/>
      <c r="AV31" s="231"/>
      <c r="AW31" s="231"/>
      <c r="AX31" s="633" t="s">
        <v>187</v>
      </c>
      <c r="AY31" s="634"/>
      <c r="AZ31" s="634"/>
      <c r="BA31" s="634"/>
      <c r="BB31" s="634"/>
      <c r="BC31" s="634"/>
      <c r="BD31" s="634"/>
      <c r="BE31" s="634"/>
      <c r="BF31" s="635"/>
      <c r="BG31" s="703">
        <v>98.9</v>
      </c>
      <c r="BH31" s="699"/>
      <c r="BI31" s="699"/>
      <c r="BJ31" s="699"/>
      <c r="BK31" s="699"/>
      <c r="BL31" s="699"/>
      <c r="BM31" s="642">
        <v>95.7</v>
      </c>
      <c r="BN31" s="699"/>
      <c r="BO31" s="699"/>
      <c r="BP31" s="699"/>
      <c r="BQ31" s="700"/>
      <c r="BR31" s="703">
        <v>98.9</v>
      </c>
      <c r="BS31" s="699"/>
      <c r="BT31" s="699"/>
      <c r="BU31" s="699"/>
      <c r="BV31" s="699"/>
      <c r="BW31" s="699"/>
      <c r="BX31" s="642">
        <v>95.1</v>
      </c>
      <c r="BY31" s="699"/>
      <c r="BZ31" s="699"/>
      <c r="CA31" s="699"/>
      <c r="CB31" s="700"/>
      <c r="CD31" s="695"/>
      <c r="CE31" s="696"/>
      <c r="CF31" s="662" t="s">
        <v>314</v>
      </c>
      <c r="CG31" s="663"/>
      <c r="CH31" s="663"/>
      <c r="CI31" s="663"/>
      <c r="CJ31" s="663"/>
      <c r="CK31" s="663"/>
      <c r="CL31" s="663"/>
      <c r="CM31" s="663"/>
      <c r="CN31" s="663"/>
      <c r="CO31" s="663"/>
      <c r="CP31" s="663"/>
      <c r="CQ31" s="664"/>
      <c r="CR31" s="647">
        <v>42214</v>
      </c>
      <c r="CS31" s="684"/>
      <c r="CT31" s="684"/>
      <c r="CU31" s="684"/>
      <c r="CV31" s="684"/>
      <c r="CW31" s="684"/>
      <c r="CX31" s="684"/>
      <c r="CY31" s="685"/>
      <c r="CZ31" s="652">
        <v>0.3</v>
      </c>
      <c r="DA31" s="681"/>
      <c r="DB31" s="681"/>
      <c r="DC31" s="686"/>
      <c r="DD31" s="656">
        <v>42214</v>
      </c>
      <c r="DE31" s="684"/>
      <c r="DF31" s="684"/>
      <c r="DG31" s="684"/>
      <c r="DH31" s="684"/>
      <c r="DI31" s="684"/>
      <c r="DJ31" s="684"/>
      <c r="DK31" s="685"/>
      <c r="DL31" s="656">
        <v>42214</v>
      </c>
      <c r="DM31" s="684"/>
      <c r="DN31" s="684"/>
      <c r="DO31" s="684"/>
      <c r="DP31" s="684"/>
      <c r="DQ31" s="684"/>
      <c r="DR31" s="684"/>
      <c r="DS31" s="684"/>
      <c r="DT31" s="684"/>
      <c r="DU31" s="684"/>
      <c r="DV31" s="685"/>
      <c r="DW31" s="652">
        <v>0.7</v>
      </c>
      <c r="DX31" s="681"/>
      <c r="DY31" s="681"/>
      <c r="DZ31" s="681"/>
      <c r="EA31" s="681"/>
      <c r="EB31" s="681"/>
      <c r="EC31" s="682"/>
    </row>
    <row r="32" spans="2:133" ht="11.25" customHeight="1" x14ac:dyDescent="0.15">
      <c r="B32" s="714" t="s">
        <v>315</v>
      </c>
      <c r="C32" s="715"/>
      <c r="D32" s="715"/>
      <c r="E32" s="715"/>
      <c r="F32" s="715"/>
      <c r="G32" s="715"/>
      <c r="H32" s="715"/>
      <c r="I32" s="715"/>
      <c r="J32" s="715"/>
      <c r="K32" s="715"/>
      <c r="L32" s="715"/>
      <c r="M32" s="715"/>
      <c r="N32" s="715"/>
      <c r="O32" s="715"/>
      <c r="P32" s="715"/>
      <c r="Q32" s="716"/>
      <c r="R32" s="647" t="s">
        <v>234</v>
      </c>
      <c r="S32" s="648"/>
      <c r="T32" s="648"/>
      <c r="U32" s="648"/>
      <c r="V32" s="648"/>
      <c r="W32" s="648"/>
      <c r="X32" s="648"/>
      <c r="Y32" s="649"/>
      <c r="Z32" s="650" t="s">
        <v>234</v>
      </c>
      <c r="AA32" s="650"/>
      <c r="AB32" s="650"/>
      <c r="AC32" s="650"/>
      <c r="AD32" s="651" t="s">
        <v>240</v>
      </c>
      <c r="AE32" s="651"/>
      <c r="AF32" s="651"/>
      <c r="AG32" s="651"/>
      <c r="AH32" s="651"/>
      <c r="AI32" s="651"/>
      <c r="AJ32" s="651"/>
      <c r="AK32" s="651"/>
      <c r="AL32" s="652" t="s">
        <v>240</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3">
        <v>99.3</v>
      </c>
      <c r="BH32" s="684"/>
      <c r="BI32" s="684"/>
      <c r="BJ32" s="684"/>
      <c r="BK32" s="684"/>
      <c r="BL32" s="684"/>
      <c r="BM32" s="653">
        <v>97.1</v>
      </c>
      <c r="BN32" s="701"/>
      <c r="BO32" s="701"/>
      <c r="BP32" s="701"/>
      <c r="BQ32" s="702"/>
      <c r="BR32" s="713">
        <v>99.3</v>
      </c>
      <c r="BS32" s="684"/>
      <c r="BT32" s="684"/>
      <c r="BU32" s="684"/>
      <c r="BV32" s="684"/>
      <c r="BW32" s="684"/>
      <c r="BX32" s="653">
        <v>96.5</v>
      </c>
      <c r="BY32" s="701"/>
      <c r="BZ32" s="701"/>
      <c r="CA32" s="701"/>
      <c r="CB32" s="702"/>
      <c r="CD32" s="697"/>
      <c r="CE32" s="698"/>
      <c r="CF32" s="662" t="s">
        <v>318</v>
      </c>
      <c r="CG32" s="663"/>
      <c r="CH32" s="663"/>
      <c r="CI32" s="663"/>
      <c r="CJ32" s="663"/>
      <c r="CK32" s="663"/>
      <c r="CL32" s="663"/>
      <c r="CM32" s="663"/>
      <c r="CN32" s="663"/>
      <c r="CO32" s="663"/>
      <c r="CP32" s="663"/>
      <c r="CQ32" s="664"/>
      <c r="CR32" s="647" t="s">
        <v>240</v>
      </c>
      <c r="CS32" s="648"/>
      <c r="CT32" s="648"/>
      <c r="CU32" s="648"/>
      <c r="CV32" s="648"/>
      <c r="CW32" s="648"/>
      <c r="CX32" s="648"/>
      <c r="CY32" s="649"/>
      <c r="CZ32" s="652" t="s">
        <v>234</v>
      </c>
      <c r="DA32" s="681"/>
      <c r="DB32" s="681"/>
      <c r="DC32" s="686"/>
      <c r="DD32" s="656" t="s">
        <v>234</v>
      </c>
      <c r="DE32" s="648"/>
      <c r="DF32" s="648"/>
      <c r="DG32" s="648"/>
      <c r="DH32" s="648"/>
      <c r="DI32" s="648"/>
      <c r="DJ32" s="648"/>
      <c r="DK32" s="649"/>
      <c r="DL32" s="656" t="s">
        <v>240</v>
      </c>
      <c r="DM32" s="648"/>
      <c r="DN32" s="648"/>
      <c r="DO32" s="648"/>
      <c r="DP32" s="648"/>
      <c r="DQ32" s="648"/>
      <c r="DR32" s="648"/>
      <c r="DS32" s="648"/>
      <c r="DT32" s="648"/>
      <c r="DU32" s="648"/>
      <c r="DV32" s="649"/>
      <c r="DW32" s="652" t="s">
        <v>240</v>
      </c>
      <c r="DX32" s="681"/>
      <c r="DY32" s="681"/>
      <c r="DZ32" s="681"/>
      <c r="EA32" s="681"/>
      <c r="EB32" s="681"/>
      <c r="EC32" s="682"/>
    </row>
    <row r="33" spans="2:133" ht="11.25" customHeight="1" x14ac:dyDescent="0.15">
      <c r="B33" s="644" t="s">
        <v>319</v>
      </c>
      <c r="C33" s="645"/>
      <c r="D33" s="645"/>
      <c r="E33" s="645"/>
      <c r="F33" s="645"/>
      <c r="G33" s="645"/>
      <c r="H33" s="645"/>
      <c r="I33" s="645"/>
      <c r="J33" s="645"/>
      <c r="K33" s="645"/>
      <c r="L33" s="645"/>
      <c r="M33" s="645"/>
      <c r="N33" s="645"/>
      <c r="O33" s="645"/>
      <c r="P33" s="645"/>
      <c r="Q33" s="646"/>
      <c r="R33" s="647">
        <v>936122</v>
      </c>
      <c r="S33" s="648"/>
      <c r="T33" s="648"/>
      <c r="U33" s="648"/>
      <c r="V33" s="648"/>
      <c r="W33" s="648"/>
      <c r="X33" s="648"/>
      <c r="Y33" s="649"/>
      <c r="Z33" s="650">
        <v>5.9</v>
      </c>
      <c r="AA33" s="650"/>
      <c r="AB33" s="650"/>
      <c r="AC33" s="650"/>
      <c r="AD33" s="651" t="s">
        <v>240</v>
      </c>
      <c r="AE33" s="651"/>
      <c r="AF33" s="651"/>
      <c r="AG33" s="651"/>
      <c r="AH33" s="651"/>
      <c r="AI33" s="651"/>
      <c r="AJ33" s="651"/>
      <c r="AK33" s="651"/>
      <c r="AL33" s="652" t="s">
        <v>234</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98.5</v>
      </c>
      <c r="BH33" s="718"/>
      <c r="BI33" s="718"/>
      <c r="BJ33" s="718"/>
      <c r="BK33" s="718"/>
      <c r="BL33" s="718"/>
      <c r="BM33" s="719">
        <v>94</v>
      </c>
      <c r="BN33" s="718"/>
      <c r="BO33" s="718"/>
      <c r="BP33" s="718"/>
      <c r="BQ33" s="720"/>
      <c r="BR33" s="717">
        <v>98.5</v>
      </c>
      <c r="BS33" s="718"/>
      <c r="BT33" s="718"/>
      <c r="BU33" s="718"/>
      <c r="BV33" s="718"/>
      <c r="BW33" s="718"/>
      <c r="BX33" s="719">
        <v>93.1</v>
      </c>
      <c r="BY33" s="718"/>
      <c r="BZ33" s="718"/>
      <c r="CA33" s="718"/>
      <c r="CB33" s="720"/>
      <c r="CD33" s="662" t="s">
        <v>321</v>
      </c>
      <c r="CE33" s="663"/>
      <c r="CF33" s="663"/>
      <c r="CG33" s="663"/>
      <c r="CH33" s="663"/>
      <c r="CI33" s="663"/>
      <c r="CJ33" s="663"/>
      <c r="CK33" s="663"/>
      <c r="CL33" s="663"/>
      <c r="CM33" s="663"/>
      <c r="CN33" s="663"/>
      <c r="CO33" s="663"/>
      <c r="CP33" s="663"/>
      <c r="CQ33" s="664"/>
      <c r="CR33" s="647">
        <v>8830048</v>
      </c>
      <c r="CS33" s="684"/>
      <c r="CT33" s="684"/>
      <c r="CU33" s="684"/>
      <c r="CV33" s="684"/>
      <c r="CW33" s="684"/>
      <c r="CX33" s="684"/>
      <c r="CY33" s="685"/>
      <c r="CZ33" s="652">
        <v>58.9</v>
      </c>
      <c r="DA33" s="681"/>
      <c r="DB33" s="681"/>
      <c r="DC33" s="686"/>
      <c r="DD33" s="656">
        <v>5067248</v>
      </c>
      <c r="DE33" s="684"/>
      <c r="DF33" s="684"/>
      <c r="DG33" s="684"/>
      <c r="DH33" s="684"/>
      <c r="DI33" s="684"/>
      <c r="DJ33" s="684"/>
      <c r="DK33" s="685"/>
      <c r="DL33" s="656">
        <v>2567488</v>
      </c>
      <c r="DM33" s="684"/>
      <c r="DN33" s="684"/>
      <c r="DO33" s="684"/>
      <c r="DP33" s="684"/>
      <c r="DQ33" s="684"/>
      <c r="DR33" s="684"/>
      <c r="DS33" s="684"/>
      <c r="DT33" s="684"/>
      <c r="DU33" s="684"/>
      <c r="DV33" s="685"/>
      <c r="DW33" s="652">
        <v>39.6</v>
      </c>
      <c r="DX33" s="681"/>
      <c r="DY33" s="681"/>
      <c r="DZ33" s="681"/>
      <c r="EA33" s="681"/>
      <c r="EB33" s="681"/>
      <c r="EC33" s="682"/>
    </row>
    <row r="34" spans="2:133" ht="11.25" customHeight="1" x14ac:dyDescent="0.15">
      <c r="B34" s="644" t="s">
        <v>322</v>
      </c>
      <c r="C34" s="645"/>
      <c r="D34" s="645"/>
      <c r="E34" s="645"/>
      <c r="F34" s="645"/>
      <c r="G34" s="645"/>
      <c r="H34" s="645"/>
      <c r="I34" s="645"/>
      <c r="J34" s="645"/>
      <c r="K34" s="645"/>
      <c r="L34" s="645"/>
      <c r="M34" s="645"/>
      <c r="N34" s="645"/>
      <c r="O34" s="645"/>
      <c r="P34" s="645"/>
      <c r="Q34" s="646"/>
      <c r="R34" s="647">
        <v>35035</v>
      </c>
      <c r="S34" s="648"/>
      <c r="T34" s="648"/>
      <c r="U34" s="648"/>
      <c r="V34" s="648"/>
      <c r="W34" s="648"/>
      <c r="X34" s="648"/>
      <c r="Y34" s="649"/>
      <c r="Z34" s="650">
        <v>0.2</v>
      </c>
      <c r="AA34" s="650"/>
      <c r="AB34" s="650"/>
      <c r="AC34" s="650"/>
      <c r="AD34" s="651">
        <v>3012</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1290193</v>
      </c>
      <c r="CS34" s="648"/>
      <c r="CT34" s="648"/>
      <c r="CU34" s="648"/>
      <c r="CV34" s="648"/>
      <c r="CW34" s="648"/>
      <c r="CX34" s="648"/>
      <c r="CY34" s="649"/>
      <c r="CZ34" s="652">
        <v>8.6</v>
      </c>
      <c r="DA34" s="681"/>
      <c r="DB34" s="681"/>
      <c r="DC34" s="686"/>
      <c r="DD34" s="656">
        <v>1039788</v>
      </c>
      <c r="DE34" s="648"/>
      <c r="DF34" s="648"/>
      <c r="DG34" s="648"/>
      <c r="DH34" s="648"/>
      <c r="DI34" s="648"/>
      <c r="DJ34" s="648"/>
      <c r="DK34" s="649"/>
      <c r="DL34" s="656">
        <v>681567</v>
      </c>
      <c r="DM34" s="648"/>
      <c r="DN34" s="648"/>
      <c r="DO34" s="648"/>
      <c r="DP34" s="648"/>
      <c r="DQ34" s="648"/>
      <c r="DR34" s="648"/>
      <c r="DS34" s="648"/>
      <c r="DT34" s="648"/>
      <c r="DU34" s="648"/>
      <c r="DV34" s="649"/>
      <c r="DW34" s="652">
        <v>10.5</v>
      </c>
      <c r="DX34" s="681"/>
      <c r="DY34" s="681"/>
      <c r="DZ34" s="681"/>
      <c r="EA34" s="681"/>
      <c r="EB34" s="681"/>
      <c r="EC34" s="682"/>
    </row>
    <row r="35" spans="2:133" ht="11.25" customHeight="1" x14ac:dyDescent="0.15">
      <c r="B35" s="644" t="s">
        <v>324</v>
      </c>
      <c r="C35" s="645"/>
      <c r="D35" s="645"/>
      <c r="E35" s="645"/>
      <c r="F35" s="645"/>
      <c r="G35" s="645"/>
      <c r="H35" s="645"/>
      <c r="I35" s="645"/>
      <c r="J35" s="645"/>
      <c r="K35" s="645"/>
      <c r="L35" s="645"/>
      <c r="M35" s="645"/>
      <c r="N35" s="645"/>
      <c r="O35" s="645"/>
      <c r="P35" s="645"/>
      <c r="Q35" s="646"/>
      <c r="R35" s="647">
        <v>590514</v>
      </c>
      <c r="S35" s="648"/>
      <c r="T35" s="648"/>
      <c r="U35" s="648"/>
      <c r="V35" s="648"/>
      <c r="W35" s="648"/>
      <c r="X35" s="648"/>
      <c r="Y35" s="649"/>
      <c r="Z35" s="650">
        <v>3.7</v>
      </c>
      <c r="AA35" s="650"/>
      <c r="AB35" s="650"/>
      <c r="AC35" s="650"/>
      <c r="AD35" s="651" t="s">
        <v>234</v>
      </c>
      <c r="AE35" s="651"/>
      <c r="AF35" s="651"/>
      <c r="AG35" s="651"/>
      <c r="AH35" s="651"/>
      <c r="AI35" s="651"/>
      <c r="AJ35" s="651"/>
      <c r="AK35" s="651"/>
      <c r="AL35" s="652" t="s">
        <v>234</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1130274</v>
      </c>
      <c r="CS35" s="684"/>
      <c r="CT35" s="684"/>
      <c r="CU35" s="684"/>
      <c r="CV35" s="684"/>
      <c r="CW35" s="684"/>
      <c r="CX35" s="684"/>
      <c r="CY35" s="685"/>
      <c r="CZ35" s="652">
        <v>7.5</v>
      </c>
      <c r="DA35" s="681"/>
      <c r="DB35" s="681"/>
      <c r="DC35" s="686"/>
      <c r="DD35" s="656">
        <v>906995</v>
      </c>
      <c r="DE35" s="684"/>
      <c r="DF35" s="684"/>
      <c r="DG35" s="684"/>
      <c r="DH35" s="684"/>
      <c r="DI35" s="684"/>
      <c r="DJ35" s="684"/>
      <c r="DK35" s="685"/>
      <c r="DL35" s="656">
        <v>449216</v>
      </c>
      <c r="DM35" s="684"/>
      <c r="DN35" s="684"/>
      <c r="DO35" s="684"/>
      <c r="DP35" s="684"/>
      <c r="DQ35" s="684"/>
      <c r="DR35" s="684"/>
      <c r="DS35" s="684"/>
      <c r="DT35" s="684"/>
      <c r="DU35" s="684"/>
      <c r="DV35" s="685"/>
      <c r="DW35" s="652">
        <v>6.9</v>
      </c>
      <c r="DX35" s="681"/>
      <c r="DY35" s="681"/>
      <c r="DZ35" s="681"/>
      <c r="EA35" s="681"/>
      <c r="EB35" s="681"/>
      <c r="EC35" s="682"/>
    </row>
    <row r="36" spans="2:133" ht="11.25" customHeight="1" x14ac:dyDescent="0.15">
      <c r="B36" s="644" t="s">
        <v>328</v>
      </c>
      <c r="C36" s="645"/>
      <c r="D36" s="645"/>
      <c r="E36" s="645"/>
      <c r="F36" s="645"/>
      <c r="G36" s="645"/>
      <c r="H36" s="645"/>
      <c r="I36" s="645"/>
      <c r="J36" s="645"/>
      <c r="K36" s="645"/>
      <c r="L36" s="645"/>
      <c r="M36" s="645"/>
      <c r="N36" s="645"/>
      <c r="O36" s="645"/>
      <c r="P36" s="645"/>
      <c r="Q36" s="646"/>
      <c r="R36" s="647">
        <v>1608701</v>
      </c>
      <c r="S36" s="648"/>
      <c r="T36" s="648"/>
      <c r="U36" s="648"/>
      <c r="V36" s="648"/>
      <c r="W36" s="648"/>
      <c r="X36" s="648"/>
      <c r="Y36" s="649"/>
      <c r="Z36" s="650">
        <v>10.1</v>
      </c>
      <c r="AA36" s="650"/>
      <c r="AB36" s="650"/>
      <c r="AC36" s="650"/>
      <c r="AD36" s="651" t="s">
        <v>234</v>
      </c>
      <c r="AE36" s="651"/>
      <c r="AF36" s="651"/>
      <c r="AG36" s="651"/>
      <c r="AH36" s="651"/>
      <c r="AI36" s="651"/>
      <c r="AJ36" s="651"/>
      <c r="AK36" s="651"/>
      <c r="AL36" s="652" t="s">
        <v>240</v>
      </c>
      <c r="AM36" s="653"/>
      <c r="AN36" s="653"/>
      <c r="AO36" s="654"/>
      <c r="AP36" s="235"/>
      <c r="AQ36" s="721" t="s">
        <v>329</v>
      </c>
      <c r="AR36" s="722"/>
      <c r="AS36" s="722"/>
      <c r="AT36" s="722"/>
      <c r="AU36" s="722"/>
      <c r="AV36" s="722"/>
      <c r="AW36" s="722"/>
      <c r="AX36" s="722"/>
      <c r="AY36" s="723"/>
      <c r="AZ36" s="636">
        <v>1429425</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238033</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3669741</v>
      </c>
      <c r="CS36" s="648"/>
      <c r="CT36" s="648"/>
      <c r="CU36" s="648"/>
      <c r="CV36" s="648"/>
      <c r="CW36" s="648"/>
      <c r="CX36" s="648"/>
      <c r="CY36" s="649"/>
      <c r="CZ36" s="652">
        <v>24.5</v>
      </c>
      <c r="DA36" s="681"/>
      <c r="DB36" s="681"/>
      <c r="DC36" s="686"/>
      <c r="DD36" s="656">
        <v>1628062</v>
      </c>
      <c r="DE36" s="648"/>
      <c r="DF36" s="648"/>
      <c r="DG36" s="648"/>
      <c r="DH36" s="648"/>
      <c r="DI36" s="648"/>
      <c r="DJ36" s="648"/>
      <c r="DK36" s="649"/>
      <c r="DL36" s="656">
        <v>720837</v>
      </c>
      <c r="DM36" s="648"/>
      <c r="DN36" s="648"/>
      <c r="DO36" s="648"/>
      <c r="DP36" s="648"/>
      <c r="DQ36" s="648"/>
      <c r="DR36" s="648"/>
      <c r="DS36" s="648"/>
      <c r="DT36" s="648"/>
      <c r="DU36" s="648"/>
      <c r="DV36" s="649"/>
      <c r="DW36" s="652">
        <v>11.1</v>
      </c>
      <c r="DX36" s="681"/>
      <c r="DY36" s="681"/>
      <c r="DZ36" s="681"/>
      <c r="EA36" s="681"/>
      <c r="EB36" s="681"/>
      <c r="EC36" s="682"/>
    </row>
    <row r="37" spans="2:133" ht="11.25" customHeight="1" x14ac:dyDescent="0.15">
      <c r="B37" s="644" t="s">
        <v>332</v>
      </c>
      <c r="C37" s="645"/>
      <c r="D37" s="645"/>
      <c r="E37" s="645"/>
      <c r="F37" s="645"/>
      <c r="G37" s="645"/>
      <c r="H37" s="645"/>
      <c r="I37" s="645"/>
      <c r="J37" s="645"/>
      <c r="K37" s="645"/>
      <c r="L37" s="645"/>
      <c r="M37" s="645"/>
      <c r="N37" s="645"/>
      <c r="O37" s="645"/>
      <c r="P37" s="645"/>
      <c r="Q37" s="646"/>
      <c r="R37" s="647">
        <v>986157</v>
      </c>
      <c r="S37" s="648"/>
      <c r="T37" s="648"/>
      <c r="U37" s="648"/>
      <c r="V37" s="648"/>
      <c r="W37" s="648"/>
      <c r="X37" s="648"/>
      <c r="Y37" s="649"/>
      <c r="Z37" s="650">
        <v>6.2</v>
      </c>
      <c r="AA37" s="650"/>
      <c r="AB37" s="650"/>
      <c r="AC37" s="650"/>
      <c r="AD37" s="651" t="s">
        <v>240</v>
      </c>
      <c r="AE37" s="651"/>
      <c r="AF37" s="651"/>
      <c r="AG37" s="651"/>
      <c r="AH37" s="651"/>
      <c r="AI37" s="651"/>
      <c r="AJ37" s="651"/>
      <c r="AK37" s="651"/>
      <c r="AL37" s="652" t="s">
        <v>234</v>
      </c>
      <c r="AM37" s="653"/>
      <c r="AN37" s="653"/>
      <c r="AO37" s="654"/>
      <c r="AQ37" s="725" t="s">
        <v>333</v>
      </c>
      <c r="AR37" s="726"/>
      <c r="AS37" s="726"/>
      <c r="AT37" s="726"/>
      <c r="AU37" s="726"/>
      <c r="AV37" s="726"/>
      <c r="AW37" s="726"/>
      <c r="AX37" s="726"/>
      <c r="AY37" s="727"/>
      <c r="AZ37" s="647">
        <v>325464</v>
      </c>
      <c r="BA37" s="648"/>
      <c r="BB37" s="648"/>
      <c r="BC37" s="648"/>
      <c r="BD37" s="684"/>
      <c r="BE37" s="684"/>
      <c r="BF37" s="702"/>
      <c r="BG37" s="662" t="s">
        <v>334</v>
      </c>
      <c r="BH37" s="663"/>
      <c r="BI37" s="663"/>
      <c r="BJ37" s="663"/>
      <c r="BK37" s="663"/>
      <c r="BL37" s="663"/>
      <c r="BM37" s="663"/>
      <c r="BN37" s="663"/>
      <c r="BO37" s="663"/>
      <c r="BP37" s="663"/>
      <c r="BQ37" s="663"/>
      <c r="BR37" s="663"/>
      <c r="BS37" s="663"/>
      <c r="BT37" s="663"/>
      <c r="BU37" s="664"/>
      <c r="BV37" s="647">
        <v>238033</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409610</v>
      </c>
      <c r="CS37" s="684"/>
      <c r="CT37" s="684"/>
      <c r="CU37" s="684"/>
      <c r="CV37" s="684"/>
      <c r="CW37" s="684"/>
      <c r="CX37" s="684"/>
      <c r="CY37" s="685"/>
      <c r="CZ37" s="652">
        <v>2.7</v>
      </c>
      <c r="DA37" s="681"/>
      <c r="DB37" s="681"/>
      <c r="DC37" s="686"/>
      <c r="DD37" s="656">
        <v>409610</v>
      </c>
      <c r="DE37" s="684"/>
      <c r="DF37" s="684"/>
      <c r="DG37" s="684"/>
      <c r="DH37" s="684"/>
      <c r="DI37" s="684"/>
      <c r="DJ37" s="684"/>
      <c r="DK37" s="685"/>
      <c r="DL37" s="656">
        <v>409610</v>
      </c>
      <c r="DM37" s="684"/>
      <c r="DN37" s="684"/>
      <c r="DO37" s="684"/>
      <c r="DP37" s="684"/>
      <c r="DQ37" s="684"/>
      <c r="DR37" s="684"/>
      <c r="DS37" s="684"/>
      <c r="DT37" s="684"/>
      <c r="DU37" s="684"/>
      <c r="DV37" s="685"/>
      <c r="DW37" s="652">
        <v>6.3</v>
      </c>
      <c r="DX37" s="681"/>
      <c r="DY37" s="681"/>
      <c r="DZ37" s="681"/>
      <c r="EA37" s="681"/>
      <c r="EB37" s="681"/>
      <c r="EC37" s="682"/>
    </row>
    <row r="38" spans="2:133" ht="11.25" customHeight="1" x14ac:dyDescent="0.15">
      <c r="B38" s="644" t="s">
        <v>336</v>
      </c>
      <c r="C38" s="645"/>
      <c r="D38" s="645"/>
      <c r="E38" s="645"/>
      <c r="F38" s="645"/>
      <c r="G38" s="645"/>
      <c r="H38" s="645"/>
      <c r="I38" s="645"/>
      <c r="J38" s="645"/>
      <c r="K38" s="645"/>
      <c r="L38" s="645"/>
      <c r="M38" s="645"/>
      <c r="N38" s="645"/>
      <c r="O38" s="645"/>
      <c r="P38" s="645"/>
      <c r="Q38" s="646"/>
      <c r="R38" s="647">
        <v>209433</v>
      </c>
      <c r="S38" s="648"/>
      <c r="T38" s="648"/>
      <c r="U38" s="648"/>
      <c r="V38" s="648"/>
      <c r="W38" s="648"/>
      <c r="X38" s="648"/>
      <c r="Y38" s="649"/>
      <c r="Z38" s="650">
        <v>1.3</v>
      </c>
      <c r="AA38" s="650"/>
      <c r="AB38" s="650"/>
      <c r="AC38" s="650"/>
      <c r="AD38" s="651">
        <v>626</v>
      </c>
      <c r="AE38" s="651"/>
      <c r="AF38" s="651"/>
      <c r="AG38" s="651"/>
      <c r="AH38" s="651"/>
      <c r="AI38" s="651"/>
      <c r="AJ38" s="651"/>
      <c r="AK38" s="651"/>
      <c r="AL38" s="652">
        <v>0</v>
      </c>
      <c r="AM38" s="653"/>
      <c r="AN38" s="653"/>
      <c r="AO38" s="654"/>
      <c r="AQ38" s="725" t="s">
        <v>337</v>
      </c>
      <c r="AR38" s="726"/>
      <c r="AS38" s="726"/>
      <c r="AT38" s="726"/>
      <c r="AU38" s="726"/>
      <c r="AV38" s="726"/>
      <c r="AW38" s="726"/>
      <c r="AX38" s="726"/>
      <c r="AY38" s="727"/>
      <c r="AZ38" s="647">
        <v>98068</v>
      </c>
      <c r="BA38" s="648"/>
      <c r="BB38" s="648"/>
      <c r="BC38" s="648"/>
      <c r="BD38" s="684"/>
      <c r="BE38" s="684"/>
      <c r="BF38" s="702"/>
      <c r="BG38" s="662" t="s">
        <v>338</v>
      </c>
      <c r="BH38" s="663"/>
      <c r="BI38" s="663"/>
      <c r="BJ38" s="663"/>
      <c r="BK38" s="663"/>
      <c r="BL38" s="663"/>
      <c r="BM38" s="663"/>
      <c r="BN38" s="663"/>
      <c r="BO38" s="663"/>
      <c r="BP38" s="663"/>
      <c r="BQ38" s="663"/>
      <c r="BR38" s="663"/>
      <c r="BS38" s="663"/>
      <c r="BT38" s="663"/>
      <c r="BU38" s="664"/>
      <c r="BV38" s="647">
        <v>2280</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1051839</v>
      </c>
      <c r="CS38" s="648"/>
      <c r="CT38" s="648"/>
      <c r="CU38" s="648"/>
      <c r="CV38" s="648"/>
      <c r="CW38" s="648"/>
      <c r="CX38" s="648"/>
      <c r="CY38" s="649"/>
      <c r="CZ38" s="652">
        <v>7</v>
      </c>
      <c r="DA38" s="681"/>
      <c r="DB38" s="681"/>
      <c r="DC38" s="686"/>
      <c r="DD38" s="656">
        <v>917507</v>
      </c>
      <c r="DE38" s="648"/>
      <c r="DF38" s="648"/>
      <c r="DG38" s="648"/>
      <c r="DH38" s="648"/>
      <c r="DI38" s="648"/>
      <c r="DJ38" s="648"/>
      <c r="DK38" s="649"/>
      <c r="DL38" s="656">
        <v>715868</v>
      </c>
      <c r="DM38" s="648"/>
      <c r="DN38" s="648"/>
      <c r="DO38" s="648"/>
      <c r="DP38" s="648"/>
      <c r="DQ38" s="648"/>
      <c r="DR38" s="648"/>
      <c r="DS38" s="648"/>
      <c r="DT38" s="648"/>
      <c r="DU38" s="648"/>
      <c r="DV38" s="649"/>
      <c r="DW38" s="652">
        <v>11</v>
      </c>
      <c r="DX38" s="681"/>
      <c r="DY38" s="681"/>
      <c r="DZ38" s="681"/>
      <c r="EA38" s="681"/>
      <c r="EB38" s="681"/>
      <c r="EC38" s="682"/>
    </row>
    <row r="39" spans="2:133" ht="11.25" customHeight="1" x14ac:dyDescent="0.15">
      <c r="B39" s="644" t="s">
        <v>340</v>
      </c>
      <c r="C39" s="645"/>
      <c r="D39" s="645"/>
      <c r="E39" s="645"/>
      <c r="F39" s="645"/>
      <c r="G39" s="645"/>
      <c r="H39" s="645"/>
      <c r="I39" s="645"/>
      <c r="J39" s="645"/>
      <c r="K39" s="645"/>
      <c r="L39" s="645"/>
      <c r="M39" s="645"/>
      <c r="N39" s="645"/>
      <c r="O39" s="645"/>
      <c r="P39" s="645"/>
      <c r="Q39" s="646"/>
      <c r="R39" s="647">
        <v>788800</v>
      </c>
      <c r="S39" s="648"/>
      <c r="T39" s="648"/>
      <c r="U39" s="648"/>
      <c r="V39" s="648"/>
      <c r="W39" s="648"/>
      <c r="X39" s="648"/>
      <c r="Y39" s="649"/>
      <c r="Z39" s="650">
        <v>5</v>
      </c>
      <c r="AA39" s="650"/>
      <c r="AB39" s="650"/>
      <c r="AC39" s="650"/>
      <c r="AD39" s="651" t="s">
        <v>240</v>
      </c>
      <c r="AE39" s="651"/>
      <c r="AF39" s="651"/>
      <c r="AG39" s="651"/>
      <c r="AH39" s="651"/>
      <c r="AI39" s="651"/>
      <c r="AJ39" s="651"/>
      <c r="AK39" s="651"/>
      <c r="AL39" s="652" t="s">
        <v>234</v>
      </c>
      <c r="AM39" s="653"/>
      <c r="AN39" s="653"/>
      <c r="AO39" s="654"/>
      <c r="AQ39" s="725" t="s">
        <v>341</v>
      </c>
      <c r="AR39" s="726"/>
      <c r="AS39" s="726"/>
      <c r="AT39" s="726"/>
      <c r="AU39" s="726"/>
      <c r="AV39" s="726"/>
      <c r="AW39" s="726"/>
      <c r="AX39" s="726"/>
      <c r="AY39" s="727"/>
      <c r="AZ39" s="647">
        <v>52083</v>
      </c>
      <c r="BA39" s="648"/>
      <c r="BB39" s="648"/>
      <c r="BC39" s="648"/>
      <c r="BD39" s="684"/>
      <c r="BE39" s="684"/>
      <c r="BF39" s="702"/>
      <c r="BG39" s="662" t="s">
        <v>342</v>
      </c>
      <c r="BH39" s="663"/>
      <c r="BI39" s="663"/>
      <c r="BJ39" s="663"/>
      <c r="BK39" s="663"/>
      <c r="BL39" s="663"/>
      <c r="BM39" s="663"/>
      <c r="BN39" s="663"/>
      <c r="BO39" s="663"/>
      <c r="BP39" s="663"/>
      <c r="BQ39" s="663"/>
      <c r="BR39" s="663"/>
      <c r="BS39" s="663"/>
      <c r="BT39" s="663"/>
      <c r="BU39" s="664"/>
      <c r="BV39" s="647">
        <v>3870</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1633128</v>
      </c>
      <c r="CS39" s="684"/>
      <c r="CT39" s="684"/>
      <c r="CU39" s="684"/>
      <c r="CV39" s="684"/>
      <c r="CW39" s="684"/>
      <c r="CX39" s="684"/>
      <c r="CY39" s="685"/>
      <c r="CZ39" s="652">
        <v>10.9</v>
      </c>
      <c r="DA39" s="681"/>
      <c r="DB39" s="681"/>
      <c r="DC39" s="686"/>
      <c r="DD39" s="656">
        <v>574896</v>
      </c>
      <c r="DE39" s="684"/>
      <c r="DF39" s="684"/>
      <c r="DG39" s="684"/>
      <c r="DH39" s="684"/>
      <c r="DI39" s="684"/>
      <c r="DJ39" s="684"/>
      <c r="DK39" s="685"/>
      <c r="DL39" s="656" t="s">
        <v>234</v>
      </c>
      <c r="DM39" s="684"/>
      <c r="DN39" s="684"/>
      <c r="DO39" s="684"/>
      <c r="DP39" s="684"/>
      <c r="DQ39" s="684"/>
      <c r="DR39" s="684"/>
      <c r="DS39" s="684"/>
      <c r="DT39" s="684"/>
      <c r="DU39" s="684"/>
      <c r="DV39" s="685"/>
      <c r="DW39" s="652" t="s">
        <v>240</v>
      </c>
      <c r="DX39" s="681"/>
      <c r="DY39" s="681"/>
      <c r="DZ39" s="681"/>
      <c r="EA39" s="681"/>
      <c r="EB39" s="681"/>
      <c r="EC39" s="682"/>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240</v>
      </c>
      <c r="S40" s="648"/>
      <c r="T40" s="648"/>
      <c r="U40" s="648"/>
      <c r="V40" s="648"/>
      <c r="W40" s="648"/>
      <c r="X40" s="648"/>
      <c r="Y40" s="649"/>
      <c r="Z40" s="650" t="s">
        <v>234</v>
      </c>
      <c r="AA40" s="650"/>
      <c r="AB40" s="650"/>
      <c r="AC40" s="650"/>
      <c r="AD40" s="651" t="s">
        <v>234</v>
      </c>
      <c r="AE40" s="651"/>
      <c r="AF40" s="651"/>
      <c r="AG40" s="651"/>
      <c r="AH40" s="651"/>
      <c r="AI40" s="651"/>
      <c r="AJ40" s="651"/>
      <c r="AK40" s="651"/>
      <c r="AL40" s="652" t="s">
        <v>240</v>
      </c>
      <c r="AM40" s="653"/>
      <c r="AN40" s="653"/>
      <c r="AO40" s="654"/>
      <c r="AQ40" s="725" t="s">
        <v>345</v>
      </c>
      <c r="AR40" s="726"/>
      <c r="AS40" s="726"/>
      <c r="AT40" s="726"/>
      <c r="AU40" s="726"/>
      <c r="AV40" s="726"/>
      <c r="AW40" s="726"/>
      <c r="AX40" s="726"/>
      <c r="AY40" s="727"/>
      <c r="AZ40" s="647">
        <v>9186</v>
      </c>
      <c r="BA40" s="648"/>
      <c r="BB40" s="648"/>
      <c r="BC40" s="648"/>
      <c r="BD40" s="684"/>
      <c r="BE40" s="684"/>
      <c r="BF40" s="702"/>
      <c r="BG40" s="728" t="s">
        <v>346</v>
      </c>
      <c r="BH40" s="729"/>
      <c r="BI40" s="729"/>
      <c r="BJ40" s="729"/>
      <c r="BK40" s="729"/>
      <c r="BL40" s="236"/>
      <c r="BM40" s="663" t="s">
        <v>347</v>
      </c>
      <c r="BN40" s="663"/>
      <c r="BO40" s="663"/>
      <c r="BP40" s="663"/>
      <c r="BQ40" s="663"/>
      <c r="BR40" s="663"/>
      <c r="BS40" s="663"/>
      <c r="BT40" s="663"/>
      <c r="BU40" s="664"/>
      <c r="BV40" s="647">
        <v>117</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54873</v>
      </c>
      <c r="CS40" s="648"/>
      <c r="CT40" s="648"/>
      <c r="CU40" s="648"/>
      <c r="CV40" s="648"/>
      <c r="CW40" s="648"/>
      <c r="CX40" s="648"/>
      <c r="CY40" s="649"/>
      <c r="CZ40" s="652">
        <v>0.4</v>
      </c>
      <c r="DA40" s="681"/>
      <c r="DB40" s="681"/>
      <c r="DC40" s="686"/>
      <c r="DD40" s="656" t="s">
        <v>234</v>
      </c>
      <c r="DE40" s="648"/>
      <c r="DF40" s="648"/>
      <c r="DG40" s="648"/>
      <c r="DH40" s="648"/>
      <c r="DI40" s="648"/>
      <c r="DJ40" s="648"/>
      <c r="DK40" s="649"/>
      <c r="DL40" s="656" t="s">
        <v>240</v>
      </c>
      <c r="DM40" s="648"/>
      <c r="DN40" s="648"/>
      <c r="DO40" s="648"/>
      <c r="DP40" s="648"/>
      <c r="DQ40" s="648"/>
      <c r="DR40" s="648"/>
      <c r="DS40" s="648"/>
      <c r="DT40" s="648"/>
      <c r="DU40" s="648"/>
      <c r="DV40" s="649"/>
      <c r="DW40" s="652" t="s">
        <v>234</v>
      </c>
      <c r="DX40" s="681"/>
      <c r="DY40" s="681"/>
      <c r="DZ40" s="681"/>
      <c r="EA40" s="681"/>
      <c r="EB40" s="681"/>
      <c r="EC40" s="682"/>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234</v>
      </c>
      <c r="S41" s="648"/>
      <c r="T41" s="648"/>
      <c r="U41" s="648"/>
      <c r="V41" s="648"/>
      <c r="W41" s="648"/>
      <c r="X41" s="648"/>
      <c r="Y41" s="649"/>
      <c r="Z41" s="650" t="s">
        <v>234</v>
      </c>
      <c r="AA41" s="650"/>
      <c r="AB41" s="650"/>
      <c r="AC41" s="650"/>
      <c r="AD41" s="651" t="s">
        <v>240</v>
      </c>
      <c r="AE41" s="651"/>
      <c r="AF41" s="651"/>
      <c r="AG41" s="651"/>
      <c r="AH41" s="651"/>
      <c r="AI41" s="651"/>
      <c r="AJ41" s="651"/>
      <c r="AK41" s="651"/>
      <c r="AL41" s="652" t="s">
        <v>240</v>
      </c>
      <c r="AM41" s="653"/>
      <c r="AN41" s="653"/>
      <c r="AO41" s="654"/>
      <c r="AQ41" s="725" t="s">
        <v>350</v>
      </c>
      <c r="AR41" s="726"/>
      <c r="AS41" s="726"/>
      <c r="AT41" s="726"/>
      <c r="AU41" s="726"/>
      <c r="AV41" s="726"/>
      <c r="AW41" s="726"/>
      <c r="AX41" s="726"/>
      <c r="AY41" s="727"/>
      <c r="AZ41" s="647">
        <v>326343</v>
      </c>
      <c r="BA41" s="648"/>
      <c r="BB41" s="648"/>
      <c r="BC41" s="648"/>
      <c r="BD41" s="684"/>
      <c r="BE41" s="684"/>
      <c r="BF41" s="702"/>
      <c r="BG41" s="728"/>
      <c r="BH41" s="729"/>
      <c r="BI41" s="729"/>
      <c r="BJ41" s="729"/>
      <c r="BK41" s="729"/>
      <c r="BL41" s="236"/>
      <c r="BM41" s="663" t="s">
        <v>351</v>
      </c>
      <c r="BN41" s="663"/>
      <c r="BO41" s="663"/>
      <c r="BP41" s="663"/>
      <c r="BQ41" s="663"/>
      <c r="BR41" s="663"/>
      <c r="BS41" s="663"/>
      <c r="BT41" s="663"/>
      <c r="BU41" s="664"/>
      <c r="BV41" s="647" t="s">
        <v>234</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240</v>
      </c>
      <c r="CS41" s="684"/>
      <c r="CT41" s="684"/>
      <c r="CU41" s="684"/>
      <c r="CV41" s="684"/>
      <c r="CW41" s="684"/>
      <c r="CX41" s="684"/>
      <c r="CY41" s="685"/>
      <c r="CZ41" s="652" t="s">
        <v>234</v>
      </c>
      <c r="DA41" s="681"/>
      <c r="DB41" s="681"/>
      <c r="DC41" s="686"/>
      <c r="DD41" s="656" t="s">
        <v>234</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353</v>
      </c>
      <c r="C42" s="645"/>
      <c r="D42" s="645"/>
      <c r="E42" s="645"/>
      <c r="F42" s="645"/>
      <c r="G42" s="645"/>
      <c r="H42" s="645"/>
      <c r="I42" s="645"/>
      <c r="J42" s="645"/>
      <c r="K42" s="645"/>
      <c r="L42" s="645"/>
      <c r="M42" s="645"/>
      <c r="N42" s="645"/>
      <c r="O42" s="645"/>
      <c r="P42" s="645"/>
      <c r="Q42" s="646"/>
      <c r="R42" s="647">
        <v>197200</v>
      </c>
      <c r="S42" s="648"/>
      <c r="T42" s="648"/>
      <c r="U42" s="648"/>
      <c r="V42" s="648"/>
      <c r="W42" s="648"/>
      <c r="X42" s="648"/>
      <c r="Y42" s="649"/>
      <c r="Z42" s="650">
        <v>1.2</v>
      </c>
      <c r="AA42" s="650"/>
      <c r="AB42" s="650"/>
      <c r="AC42" s="650"/>
      <c r="AD42" s="651" t="s">
        <v>234</v>
      </c>
      <c r="AE42" s="651"/>
      <c r="AF42" s="651"/>
      <c r="AG42" s="651"/>
      <c r="AH42" s="651"/>
      <c r="AI42" s="651"/>
      <c r="AJ42" s="651"/>
      <c r="AK42" s="651"/>
      <c r="AL42" s="652" t="s">
        <v>234</v>
      </c>
      <c r="AM42" s="653"/>
      <c r="AN42" s="653"/>
      <c r="AO42" s="654"/>
      <c r="AQ42" s="746" t="s">
        <v>354</v>
      </c>
      <c r="AR42" s="747"/>
      <c r="AS42" s="747"/>
      <c r="AT42" s="747"/>
      <c r="AU42" s="747"/>
      <c r="AV42" s="747"/>
      <c r="AW42" s="747"/>
      <c r="AX42" s="747"/>
      <c r="AY42" s="748"/>
      <c r="AZ42" s="738">
        <v>618281</v>
      </c>
      <c r="BA42" s="739"/>
      <c r="BB42" s="739"/>
      <c r="BC42" s="739"/>
      <c r="BD42" s="718"/>
      <c r="BE42" s="718"/>
      <c r="BF42" s="720"/>
      <c r="BG42" s="730"/>
      <c r="BH42" s="731"/>
      <c r="BI42" s="731"/>
      <c r="BJ42" s="731"/>
      <c r="BK42" s="731"/>
      <c r="BL42" s="237"/>
      <c r="BM42" s="673" t="s">
        <v>355</v>
      </c>
      <c r="BN42" s="673"/>
      <c r="BO42" s="673"/>
      <c r="BP42" s="673"/>
      <c r="BQ42" s="673"/>
      <c r="BR42" s="673"/>
      <c r="BS42" s="673"/>
      <c r="BT42" s="673"/>
      <c r="BU42" s="674"/>
      <c r="BV42" s="738">
        <v>332</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1366472</v>
      </c>
      <c r="CS42" s="648"/>
      <c r="CT42" s="648"/>
      <c r="CU42" s="648"/>
      <c r="CV42" s="648"/>
      <c r="CW42" s="648"/>
      <c r="CX42" s="648"/>
      <c r="CY42" s="649"/>
      <c r="CZ42" s="652">
        <v>9.1</v>
      </c>
      <c r="DA42" s="653"/>
      <c r="DB42" s="653"/>
      <c r="DC42" s="665"/>
      <c r="DD42" s="656">
        <v>552851</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357</v>
      </c>
      <c r="C43" s="689"/>
      <c r="D43" s="689"/>
      <c r="E43" s="689"/>
      <c r="F43" s="689"/>
      <c r="G43" s="689"/>
      <c r="H43" s="689"/>
      <c r="I43" s="689"/>
      <c r="J43" s="689"/>
      <c r="K43" s="689"/>
      <c r="L43" s="689"/>
      <c r="M43" s="689"/>
      <c r="N43" s="689"/>
      <c r="O43" s="689"/>
      <c r="P43" s="689"/>
      <c r="Q43" s="690"/>
      <c r="R43" s="738">
        <v>15878641</v>
      </c>
      <c r="S43" s="739"/>
      <c r="T43" s="739"/>
      <c r="U43" s="739"/>
      <c r="V43" s="739"/>
      <c r="W43" s="739"/>
      <c r="X43" s="739"/>
      <c r="Y43" s="740"/>
      <c r="Z43" s="741">
        <v>100</v>
      </c>
      <c r="AA43" s="741"/>
      <c r="AB43" s="741"/>
      <c r="AC43" s="741"/>
      <c r="AD43" s="742">
        <v>6294345</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12482</v>
      </c>
      <c r="CS43" s="684"/>
      <c r="CT43" s="684"/>
      <c r="CU43" s="684"/>
      <c r="CV43" s="684"/>
      <c r="CW43" s="684"/>
      <c r="CX43" s="684"/>
      <c r="CY43" s="685"/>
      <c r="CZ43" s="652">
        <v>0.1</v>
      </c>
      <c r="DA43" s="681"/>
      <c r="DB43" s="681"/>
      <c r="DC43" s="686"/>
      <c r="DD43" s="656">
        <v>12442</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1168281</v>
      </c>
      <c r="CS44" s="648"/>
      <c r="CT44" s="648"/>
      <c r="CU44" s="648"/>
      <c r="CV44" s="648"/>
      <c r="CW44" s="648"/>
      <c r="CX44" s="648"/>
      <c r="CY44" s="649"/>
      <c r="CZ44" s="652">
        <v>7.8</v>
      </c>
      <c r="DA44" s="653"/>
      <c r="DB44" s="653"/>
      <c r="DC44" s="665"/>
      <c r="DD44" s="656">
        <v>399303</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302298</v>
      </c>
      <c r="CS45" s="684"/>
      <c r="CT45" s="684"/>
      <c r="CU45" s="684"/>
      <c r="CV45" s="684"/>
      <c r="CW45" s="684"/>
      <c r="CX45" s="684"/>
      <c r="CY45" s="685"/>
      <c r="CZ45" s="652">
        <v>2</v>
      </c>
      <c r="DA45" s="681"/>
      <c r="DB45" s="681"/>
      <c r="DC45" s="686"/>
      <c r="DD45" s="656">
        <v>52280</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810795</v>
      </c>
      <c r="CS46" s="648"/>
      <c r="CT46" s="648"/>
      <c r="CU46" s="648"/>
      <c r="CV46" s="648"/>
      <c r="CW46" s="648"/>
      <c r="CX46" s="648"/>
      <c r="CY46" s="649"/>
      <c r="CZ46" s="652">
        <v>5.4</v>
      </c>
      <c r="DA46" s="653"/>
      <c r="DB46" s="653"/>
      <c r="DC46" s="665"/>
      <c r="DD46" s="656">
        <v>332735</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198191</v>
      </c>
      <c r="CS47" s="684"/>
      <c r="CT47" s="684"/>
      <c r="CU47" s="684"/>
      <c r="CV47" s="684"/>
      <c r="CW47" s="684"/>
      <c r="CX47" s="684"/>
      <c r="CY47" s="685"/>
      <c r="CZ47" s="652">
        <v>1.3</v>
      </c>
      <c r="DA47" s="681"/>
      <c r="DB47" s="681"/>
      <c r="DC47" s="686"/>
      <c r="DD47" s="656">
        <v>153548</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240</v>
      </c>
      <c r="CS48" s="648"/>
      <c r="CT48" s="648"/>
      <c r="CU48" s="648"/>
      <c r="CV48" s="648"/>
      <c r="CW48" s="648"/>
      <c r="CX48" s="648"/>
      <c r="CY48" s="649"/>
      <c r="CZ48" s="652" t="s">
        <v>234</v>
      </c>
      <c r="DA48" s="653"/>
      <c r="DB48" s="653"/>
      <c r="DC48" s="665"/>
      <c r="DD48" s="656" t="s">
        <v>234</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14979100</v>
      </c>
      <c r="CS49" s="718"/>
      <c r="CT49" s="718"/>
      <c r="CU49" s="718"/>
      <c r="CV49" s="718"/>
      <c r="CW49" s="718"/>
      <c r="CX49" s="718"/>
      <c r="CY49" s="749"/>
      <c r="CZ49" s="743">
        <v>100</v>
      </c>
      <c r="DA49" s="750"/>
      <c r="DB49" s="750"/>
      <c r="DC49" s="751"/>
      <c r="DD49" s="752">
        <v>9192842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SZZczEZaDAo5i7GzsDdh3Vsb7rUpWHhCtQ4rpTPeOeG90ueV9cHvX6QUSXmrBUEKDLEPipW26rCXduoxNL45aA==" saltValue="Ru7v24TLXYA+5bVSGHuL6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15877</v>
      </c>
      <c r="R7" s="783"/>
      <c r="S7" s="783"/>
      <c r="T7" s="783"/>
      <c r="U7" s="783"/>
      <c r="V7" s="783">
        <v>14978</v>
      </c>
      <c r="W7" s="783"/>
      <c r="X7" s="783"/>
      <c r="Y7" s="783"/>
      <c r="Z7" s="783"/>
      <c r="AA7" s="783">
        <v>899</v>
      </c>
      <c r="AB7" s="783"/>
      <c r="AC7" s="783"/>
      <c r="AD7" s="783"/>
      <c r="AE7" s="784"/>
      <c r="AF7" s="785">
        <v>770</v>
      </c>
      <c r="AG7" s="786"/>
      <c r="AH7" s="786"/>
      <c r="AI7" s="786"/>
      <c r="AJ7" s="787"/>
      <c r="AK7" s="822">
        <v>1609</v>
      </c>
      <c r="AL7" s="823"/>
      <c r="AM7" s="823"/>
      <c r="AN7" s="823"/>
      <c r="AO7" s="823"/>
      <c r="AP7" s="823">
        <v>12528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583</v>
      </c>
      <c r="BT7" s="827"/>
      <c r="BU7" s="827"/>
      <c r="BV7" s="827"/>
      <c r="BW7" s="827"/>
      <c r="BX7" s="827"/>
      <c r="BY7" s="827"/>
      <c r="BZ7" s="827"/>
      <c r="CA7" s="827"/>
      <c r="CB7" s="827"/>
      <c r="CC7" s="827"/>
      <c r="CD7" s="827"/>
      <c r="CE7" s="827"/>
      <c r="CF7" s="827"/>
      <c r="CG7" s="828"/>
      <c r="CH7" s="819">
        <v>-3</v>
      </c>
      <c r="CI7" s="820"/>
      <c r="CJ7" s="820"/>
      <c r="CK7" s="820"/>
      <c r="CL7" s="821"/>
      <c r="CM7" s="819">
        <v>88</v>
      </c>
      <c r="CN7" s="820"/>
      <c r="CO7" s="820"/>
      <c r="CP7" s="820"/>
      <c r="CQ7" s="821"/>
      <c r="CR7" s="819">
        <v>41</v>
      </c>
      <c r="CS7" s="820"/>
      <c r="CT7" s="820"/>
      <c r="CU7" s="820"/>
      <c r="CV7" s="821"/>
      <c r="CW7" s="819">
        <v>0</v>
      </c>
      <c r="CX7" s="820"/>
      <c r="CY7" s="820"/>
      <c r="CZ7" s="820"/>
      <c r="DA7" s="821"/>
      <c r="DB7" s="819" t="s">
        <v>586</v>
      </c>
      <c r="DC7" s="820"/>
      <c r="DD7" s="820"/>
      <c r="DE7" s="820"/>
      <c r="DF7" s="821"/>
      <c r="DG7" s="819" t="s">
        <v>586</v>
      </c>
      <c r="DH7" s="820"/>
      <c r="DI7" s="820"/>
      <c r="DJ7" s="820"/>
      <c r="DK7" s="821"/>
      <c r="DL7" s="819" t="s">
        <v>586</v>
      </c>
      <c r="DM7" s="820"/>
      <c r="DN7" s="820"/>
      <c r="DO7" s="820"/>
      <c r="DP7" s="821"/>
      <c r="DQ7" s="819" t="s">
        <v>586</v>
      </c>
      <c r="DR7" s="820"/>
      <c r="DS7" s="820"/>
      <c r="DT7" s="820"/>
      <c r="DU7" s="821"/>
      <c r="DV7" s="800"/>
      <c r="DW7" s="801"/>
      <c r="DX7" s="801"/>
      <c r="DY7" s="801"/>
      <c r="DZ7" s="802"/>
      <c r="EA7" s="256"/>
    </row>
    <row r="8" spans="1:131" s="257" customFormat="1" ht="26.25" customHeight="1" x14ac:dyDescent="0.15">
      <c r="A8" s="263">
        <v>2</v>
      </c>
      <c r="B8" s="803" t="s">
        <v>391</v>
      </c>
      <c r="C8" s="804"/>
      <c r="D8" s="804"/>
      <c r="E8" s="804"/>
      <c r="F8" s="804"/>
      <c r="G8" s="804"/>
      <c r="H8" s="804"/>
      <c r="I8" s="804"/>
      <c r="J8" s="804"/>
      <c r="K8" s="804"/>
      <c r="L8" s="804"/>
      <c r="M8" s="804"/>
      <c r="N8" s="804"/>
      <c r="O8" s="804"/>
      <c r="P8" s="805"/>
      <c r="Q8" s="806">
        <v>2</v>
      </c>
      <c r="R8" s="807"/>
      <c r="S8" s="807"/>
      <c r="T8" s="807"/>
      <c r="U8" s="807"/>
      <c r="V8" s="807">
        <v>1</v>
      </c>
      <c r="W8" s="807"/>
      <c r="X8" s="807"/>
      <c r="Y8" s="807"/>
      <c r="Z8" s="807"/>
      <c r="AA8" s="807">
        <v>1</v>
      </c>
      <c r="AB8" s="807"/>
      <c r="AC8" s="807"/>
      <c r="AD8" s="807"/>
      <c r="AE8" s="808"/>
      <c r="AF8" s="809">
        <v>1</v>
      </c>
      <c r="AG8" s="810"/>
      <c r="AH8" s="810"/>
      <c r="AI8" s="810"/>
      <c r="AJ8" s="811"/>
      <c r="AK8" s="812">
        <v>1</v>
      </c>
      <c r="AL8" s="813"/>
      <c r="AM8" s="813"/>
      <c r="AN8" s="813"/>
      <c r="AO8" s="813"/>
      <c r="AP8" s="813" t="s">
        <v>570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584</v>
      </c>
      <c r="BT8" s="817"/>
      <c r="BU8" s="817"/>
      <c r="BV8" s="817"/>
      <c r="BW8" s="817"/>
      <c r="BX8" s="817"/>
      <c r="BY8" s="817"/>
      <c r="BZ8" s="817"/>
      <c r="CA8" s="817"/>
      <c r="CB8" s="817"/>
      <c r="CC8" s="817"/>
      <c r="CD8" s="817"/>
      <c r="CE8" s="817"/>
      <c r="CF8" s="817"/>
      <c r="CG8" s="818"/>
      <c r="CH8" s="829">
        <v>3</v>
      </c>
      <c r="CI8" s="830"/>
      <c r="CJ8" s="830"/>
      <c r="CK8" s="830"/>
      <c r="CL8" s="831"/>
      <c r="CM8" s="829">
        <v>-6</v>
      </c>
      <c r="CN8" s="830"/>
      <c r="CO8" s="830"/>
      <c r="CP8" s="830"/>
      <c r="CQ8" s="831"/>
      <c r="CR8" s="829">
        <v>30</v>
      </c>
      <c r="CS8" s="830"/>
      <c r="CT8" s="830"/>
      <c r="CU8" s="830"/>
      <c r="CV8" s="831"/>
      <c r="CW8" s="829">
        <v>17</v>
      </c>
      <c r="CX8" s="830"/>
      <c r="CY8" s="830"/>
      <c r="CZ8" s="830"/>
      <c r="DA8" s="831"/>
      <c r="DB8" s="829" t="s">
        <v>586</v>
      </c>
      <c r="DC8" s="830"/>
      <c r="DD8" s="830"/>
      <c r="DE8" s="830"/>
      <c r="DF8" s="831"/>
      <c r="DG8" s="829" t="s">
        <v>586</v>
      </c>
      <c r="DH8" s="830"/>
      <c r="DI8" s="830"/>
      <c r="DJ8" s="830"/>
      <c r="DK8" s="831"/>
      <c r="DL8" s="829" t="s">
        <v>586</v>
      </c>
      <c r="DM8" s="830"/>
      <c r="DN8" s="830"/>
      <c r="DO8" s="830"/>
      <c r="DP8" s="831"/>
      <c r="DQ8" s="829" t="s">
        <v>586</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585</v>
      </c>
      <c r="BT9" s="817"/>
      <c r="BU9" s="817"/>
      <c r="BV9" s="817"/>
      <c r="BW9" s="817"/>
      <c r="BX9" s="817"/>
      <c r="BY9" s="817"/>
      <c r="BZ9" s="817"/>
      <c r="CA9" s="817"/>
      <c r="CB9" s="817"/>
      <c r="CC9" s="817"/>
      <c r="CD9" s="817"/>
      <c r="CE9" s="817"/>
      <c r="CF9" s="817"/>
      <c r="CG9" s="818"/>
      <c r="CH9" s="829">
        <v>0</v>
      </c>
      <c r="CI9" s="830"/>
      <c r="CJ9" s="830"/>
      <c r="CK9" s="830"/>
      <c r="CL9" s="831"/>
      <c r="CM9" s="829">
        <v>150</v>
      </c>
      <c r="CN9" s="830"/>
      <c r="CO9" s="830"/>
      <c r="CP9" s="830"/>
      <c r="CQ9" s="831"/>
      <c r="CR9" s="829">
        <v>5</v>
      </c>
      <c r="CS9" s="830"/>
      <c r="CT9" s="830"/>
      <c r="CU9" s="830"/>
      <c r="CV9" s="831"/>
      <c r="CW9" s="829" t="s">
        <v>586</v>
      </c>
      <c r="CX9" s="830"/>
      <c r="CY9" s="830"/>
      <c r="CZ9" s="830"/>
      <c r="DA9" s="831"/>
      <c r="DB9" s="829">
        <v>30</v>
      </c>
      <c r="DC9" s="830"/>
      <c r="DD9" s="830"/>
      <c r="DE9" s="830"/>
      <c r="DF9" s="831"/>
      <c r="DG9" s="829" t="s">
        <v>586</v>
      </c>
      <c r="DH9" s="830"/>
      <c r="DI9" s="830"/>
      <c r="DJ9" s="830"/>
      <c r="DK9" s="831"/>
      <c r="DL9" s="829" t="s">
        <v>586</v>
      </c>
      <c r="DM9" s="830"/>
      <c r="DN9" s="830"/>
      <c r="DO9" s="830"/>
      <c r="DP9" s="831"/>
      <c r="DQ9" s="829" t="s">
        <v>586</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15879</v>
      </c>
      <c r="R23" s="842"/>
      <c r="S23" s="842"/>
      <c r="T23" s="842"/>
      <c r="U23" s="842"/>
      <c r="V23" s="842">
        <v>14979</v>
      </c>
      <c r="W23" s="842"/>
      <c r="X23" s="842"/>
      <c r="Y23" s="842"/>
      <c r="Z23" s="842"/>
      <c r="AA23" s="842">
        <v>900</v>
      </c>
      <c r="AB23" s="842"/>
      <c r="AC23" s="842"/>
      <c r="AD23" s="842"/>
      <c r="AE23" s="843"/>
      <c r="AF23" s="844">
        <v>771</v>
      </c>
      <c r="AG23" s="842"/>
      <c r="AH23" s="842"/>
      <c r="AI23" s="842"/>
      <c r="AJ23" s="845"/>
      <c r="AK23" s="846"/>
      <c r="AL23" s="847"/>
      <c r="AM23" s="847"/>
      <c r="AN23" s="847"/>
      <c r="AO23" s="847"/>
      <c r="AP23" s="842">
        <v>12528</v>
      </c>
      <c r="AQ23" s="842"/>
      <c r="AR23" s="842"/>
      <c r="AS23" s="842"/>
      <c r="AT23" s="842"/>
      <c r="AU23" s="848"/>
      <c r="AV23" s="848"/>
      <c r="AW23" s="848"/>
      <c r="AX23" s="848"/>
      <c r="AY23" s="849"/>
      <c r="AZ23" s="857" t="s">
        <v>234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2704</v>
      </c>
      <c r="R28" s="871"/>
      <c r="S28" s="871"/>
      <c r="T28" s="871"/>
      <c r="U28" s="871"/>
      <c r="V28" s="871">
        <v>2424</v>
      </c>
      <c r="W28" s="871"/>
      <c r="X28" s="871"/>
      <c r="Y28" s="871"/>
      <c r="Z28" s="871"/>
      <c r="AA28" s="871">
        <v>280</v>
      </c>
      <c r="AB28" s="871"/>
      <c r="AC28" s="871"/>
      <c r="AD28" s="871"/>
      <c r="AE28" s="872"/>
      <c r="AF28" s="873">
        <v>277</v>
      </c>
      <c r="AG28" s="871"/>
      <c r="AH28" s="871"/>
      <c r="AI28" s="871"/>
      <c r="AJ28" s="874"/>
      <c r="AK28" s="875">
        <v>326</v>
      </c>
      <c r="AL28" s="866"/>
      <c r="AM28" s="866"/>
      <c r="AN28" s="866"/>
      <c r="AO28" s="866"/>
      <c r="AP28" s="866">
        <v>169</v>
      </c>
      <c r="AQ28" s="866"/>
      <c r="AR28" s="866"/>
      <c r="AS28" s="866"/>
      <c r="AT28" s="866"/>
      <c r="AU28" s="866">
        <v>60</v>
      </c>
      <c r="AV28" s="866"/>
      <c r="AW28" s="866"/>
      <c r="AX28" s="866"/>
      <c r="AY28" s="866"/>
      <c r="AZ28" s="867" t="s">
        <v>570</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2050</v>
      </c>
      <c r="R29" s="807"/>
      <c r="S29" s="807"/>
      <c r="T29" s="807"/>
      <c r="U29" s="807"/>
      <c r="V29" s="807">
        <v>1996</v>
      </c>
      <c r="W29" s="807"/>
      <c r="X29" s="807"/>
      <c r="Y29" s="807"/>
      <c r="Z29" s="807"/>
      <c r="AA29" s="807">
        <v>54</v>
      </c>
      <c r="AB29" s="807"/>
      <c r="AC29" s="807"/>
      <c r="AD29" s="807"/>
      <c r="AE29" s="808"/>
      <c r="AF29" s="809">
        <v>54</v>
      </c>
      <c r="AG29" s="810"/>
      <c r="AH29" s="810"/>
      <c r="AI29" s="810"/>
      <c r="AJ29" s="811"/>
      <c r="AK29" s="878">
        <v>316</v>
      </c>
      <c r="AL29" s="879"/>
      <c r="AM29" s="879"/>
      <c r="AN29" s="879"/>
      <c r="AO29" s="879"/>
      <c r="AP29" s="879" t="s">
        <v>570</v>
      </c>
      <c r="AQ29" s="879"/>
      <c r="AR29" s="879"/>
      <c r="AS29" s="879"/>
      <c r="AT29" s="879"/>
      <c r="AU29" s="879" t="s">
        <v>570</v>
      </c>
      <c r="AV29" s="879"/>
      <c r="AW29" s="879"/>
      <c r="AX29" s="879"/>
      <c r="AY29" s="879"/>
      <c r="AZ29" s="880" t="s">
        <v>570</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224</v>
      </c>
      <c r="R30" s="807"/>
      <c r="S30" s="807"/>
      <c r="T30" s="807"/>
      <c r="U30" s="807"/>
      <c r="V30" s="807">
        <v>215</v>
      </c>
      <c r="W30" s="807"/>
      <c r="X30" s="807"/>
      <c r="Y30" s="807"/>
      <c r="Z30" s="807"/>
      <c r="AA30" s="807">
        <v>9</v>
      </c>
      <c r="AB30" s="807"/>
      <c r="AC30" s="807"/>
      <c r="AD30" s="807"/>
      <c r="AE30" s="808"/>
      <c r="AF30" s="809">
        <v>9</v>
      </c>
      <c r="AG30" s="810"/>
      <c r="AH30" s="810"/>
      <c r="AI30" s="810"/>
      <c r="AJ30" s="811"/>
      <c r="AK30" s="878">
        <v>74</v>
      </c>
      <c r="AL30" s="879"/>
      <c r="AM30" s="879"/>
      <c r="AN30" s="879"/>
      <c r="AO30" s="879"/>
      <c r="AP30" s="879" t="s">
        <v>570</v>
      </c>
      <c r="AQ30" s="879"/>
      <c r="AR30" s="879"/>
      <c r="AS30" s="879"/>
      <c r="AT30" s="879"/>
      <c r="AU30" s="879" t="s">
        <v>570</v>
      </c>
      <c r="AV30" s="879"/>
      <c r="AW30" s="879"/>
      <c r="AX30" s="879"/>
      <c r="AY30" s="879"/>
      <c r="AZ30" s="880" t="s">
        <v>570</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83</v>
      </c>
      <c r="R31" s="807"/>
      <c r="S31" s="807"/>
      <c r="T31" s="807"/>
      <c r="U31" s="807"/>
      <c r="V31" s="807">
        <v>78</v>
      </c>
      <c r="W31" s="807"/>
      <c r="X31" s="807"/>
      <c r="Y31" s="807"/>
      <c r="Z31" s="807"/>
      <c r="AA31" s="807">
        <v>5</v>
      </c>
      <c r="AB31" s="807"/>
      <c r="AC31" s="807"/>
      <c r="AD31" s="807"/>
      <c r="AE31" s="808"/>
      <c r="AF31" s="809">
        <v>5</v>
      </c>
      <c r="AG31" s="810"/>
      <c r="AH31" s="810"/>
      <c r="AI31" s="810"/>
      <c r="AJ31" s="811"/>
      <c r="AK31" s="878">
        <v>55</v>
      </c>
      <c r="AL31" s="879"/>
      <c r="AM31" s="879"/>
      <c r="AN31" s="879"/>
      <c r="AO31" s="879"/>
      <c r="AP31" s="879">
        <v>554</v>
      </c>
      <c r="AQ31" s="879"/>
      <c r="AR31" s="879"/>
      <c r="AS31" s="879"/>
      <c r="AT31" s="879"/>
      <c r="AU31" s="879">
        <v>457</v>
      </c>
      <c r="AV31" s="879"/>
      <c r="AW31" s="879"/>
      <c r="AX31" s="879"/>
      <c r="AY31" s="879"/>
      <c r="AZ31" s="880" t="s">
        <v>570</v>
      </c>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248</v>
      </c>
      <c r="R32" s="807"/>
      <c r="S32" s="807"/>
      <c r="T32" s="807"/>
      <c r="U32" s="807"/>
      <c r="V32" s="807">
        <v>244</v>
      </c>
      <c r="W32" s="807"/>
      <c r="X32" s="807"/>
      <c r="Y32" s="807"/>
      <c r="Z32" s="807"/>
      <c r="AA32" s="807">
        <v>4</v>
      </c>
      <c r="AB32" s="807"/>
      <c r="AC32" s="807"/>
      <c r="AD32" s="807"/>
      <c r="AE32" s="808"/>
      <c r="AF32" s="809">
        <v>4</v>
      </c>
      <c r="AG32" s="810"/>
      <c r="AH32" s="810"/>
      <c r="AI32" s="810"/>
      <c r="AJ32" s="811"/>
      <c r="AK32" s="878">
        <v>52</v>
      </c>
      <c r="AL32" s="879"/>
      <c r="AM32" s="879"/>
      <c r="AN32" s="879"/>
      <c r="AO32" s="879"/>
      <c r="AP32" s="879">
        <v>1009</v>
      </c>
      <c r="AQ32" s="879"/>
      <c r="AR32" s="879"/>
      <c r="AS32" s="879"/>
      <c r="AT32" s="879"/>
      <c r="AU32" s="879">
        <v>583</v>
      </c>
      <c r="AV32" s="879"/>
      <c r="AW32" s="879"/>
      <c r="AX32" s="879"/>
      <c r="AY32" s="879"/>
      <c r="AZ32" s="880" t="s">
        <v>570</v>
      </c>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412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349</v>
      </c>
      <c r="AG63" s="890"/>
      <c r="AH63" s="890"/>
      <c r="AI63" s="890"/>
      <c r="AJ63" s="891"/>
      <c r="AK63" s="892"/>
      <c r="AL63" s="887"/>
      <c r="AM63" s="887"/>
      <c r="AN63" s="887"/>
      <c r="AO63" s="887"/>
      <c r="AP63" s="890">
        <v>1732</v>
      </c>
      <c r="AQ63" s="890"/>
      <c r="AR63" s="890"/>
      <c r="AS63" s="890"/>
      <c r="AT63" s="890"/>
      <c r="AU63" s="890">
        <v>1100</v>
      </c>
      <c r="AV63" s="890"/>
      <c r="AW63" s="890"/>
      <c r="AX63" s="890"/>
      <c r="AY63" s="890"/>
      <c r="AZ63" s="894"/>
      <c r="BA63" s="894"/>
      <c r="BB63" s="894"/>
      <c r="BC63" s="894"/>
      <c r="BD63" s="894"/>
      <c r="BE63" s="895"/>
      <c r="BF63" s="895"/>
      <c r="BG63" s="895"/>
      <c r="BH63" s="895"/>
      <c r="BI63" s="896"/>
      <c r="BJ63" s="897" t="s">
        <v>234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397</v>
      </c>
      <c r="R66" s="766"/>
      <c r="S66" s="766"/>
      <c r="T66" s="766"/>
      <c r="U66" s="767"/>
      <c r="V66" s="765" t="s">
        <v>415</v>
      </c>
      <c r="W66" s="766"/>
      <c r="X66" s="766"/>
      <c r="Y66" s="766"/>
      <c r="Z66" s="767"/>
      <c r="AA66" s="765" t="s">
        <v>399</v>
      </c>
      <c r="AB66" s="766"/>
      <c r="AC66" s="766"/>
      <c r="AD66" s="766"/>
      <c r="AE66" s="767"/>
      <c r="AF66" s="900" t="s">
        <v>416</v>
      </c>
      <c r="AG66" s="861"/>
      <c r="AH66" s="861"/>
      <c r="AI66" s="861"/>
      <c r="AJ66" s="901"/>
      <c r="AK66" s="765" t="s">
        <v>401</v>
      </c>
      <c r="AL66" s="789"/>
      <c r="AM66" s="789"/>
      <c r="AN66" s="789"/>
      <c r="AO66" s="790"/>
      <c r="AP66" s="765" t="s">
        <v>402</v>
      </c>
      <c r="AQ66" s="766"/>
      <c r="AR66" s="766"/>
      <c r="AS66" s="766"/>
      <c r="AT66" s="767"/>
      <c r="AU66" s="765" t="s">
        <v>417</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571</v>
      </c>
      <c r="C68" s="918"/>
      <c r="D68" s="918"/>
      <c r="E68" s="918"/>
      <c r="F68" s="918"/>
      <c r="G68" s="918"/>
      <c r="H68" s="918"/>
      <c r="I68" s="918"/>
      <c r="J68" s="918"/>
      <c r="K68" s="918"/>
      <c r="L68" s="918"/>
      <c r="M68" s="918"/>
      <c r="N68" s="918"/>
      <c r="O68" s="918"/>
      <c r="P68" s="919"/>
      <c r="Q68" s="920">
        <v>674</v>
      </c>
      <c r="R68" s="914"/>
      <c r="S68" s="914"/>
      <c r="T68" s="914"/>
      <c r="U68" s="914"/>
      <c r="V68" s="914">
        <v>651</v>
      </c>
      <c r="W68" s="914"/>
      <c r="X68" s="914"/>
      <c r="Y68" s="914"/>
      <c r="Z68" s="914"/>
      <c r="AA68" s="914">
        <v>22</v>
      </c>
      <c r="AB68" s="914"/>
      <c r="AC68" s="914"/>
      <c r="AD68" s="914"/>
      <c r="AE68" s="914"/>
      <c r="AF68" s="914">
        <v>22</v>
      </c>
      <c r="AG68" s="914"/>
      <c r="AH68" s="914"/>
      <c r="AI68" s="914"/>
      <c r="AJ68" s="914"/>
      <c r="AK68" s="914" t="s">
        <v>506</v>
      </c>
      <c r="AL68" s="914"/>
      <c r="AM68" s="914"/>
      <c r="AN68" s="914"/>
      <c r="AO68" s="914"/>
      <c r="AP68" s="914">
        <v>919</v>
      </c>
      <c r="AQ68" s="914"/>
      <c r="AR68" s="914"/>
      <c r="AS68" s="914"/>
      <c r="AT68" s="914"/>
      <c r="AU68" s="914">
        <v>734</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572</v>
      </c>
      <c r="C69" s="922"/>
      <c r="D69" s="922"/>
      <c r="E69" s="922"/>
      <c r="F69" s="922"/>
      <c r="G69" s="922"/>
      <c r="H69" s="922"/>
      <c r="I69" s="922"/>
      <c r="J69" s="922"/>
      <c r="K69" s="922"/>
      <c r="L69" s="922"/>
      <c r="M69" s="922"/>
      <c r="N69" s="922"/>
      <c r="O69" s="922"/>
      <c r="P69" s="923"/>
      <c r="Q69" s="924">
        <v>479</v>
      </c>
      <c r="R69" s="879"/>
      <c r="S69" s="879"/>
      <c r="T69" s="879"/>
      <c r="U69" s="879"/>
      <c r="V69" s="879">
        <v>408</v>
      </c>
      <c r="W69" s="879"/>
      <c r="X69" s="879"/>
      <c r="Y69" s="879"/>
      <c r="Z69" s="879"/>
      <c r="AA69" s="879">
        <v>72</v>
      </c>
      <c r="AB69" s="879"/>
      <c r="AC69" s="879"/>
      <c r="AD69" s="879"/>
      <c r="AE69" s="879"/>
      <c r="AF69" s="879">
        <v>72</v>
      </c>
      <c r="AG69" s="879"/>
      <c r="AH69" s="879"/>
      <c r="AI69" s="879"/>
      <c r="AJ69" s="879"/>
      <c r="AK69" s="925" t="s">
        <v>506</v>
      </c>
      <c r="AL69" s="926"/>
      <c r="AM69" s="926"/>
      <c r="AN69" s="926"/>
      <c r="AO69" s="878"/>
      <c r="AP69" s="879">
        <v>1163</v>
      </c>
      <c r="AQ69" s="879"/>
      <c r="AR69" s="879"/>
      <c r="AS69" s="879"/>
      <c r="AT69" s="879"/>
      <c r="AU69" s="879" t="s">
        <v>570</v>
      </c>
      <c r="AV69" s="879"/>
      <c r="AW69" s="879"/>
      <c r="AX69" s="879"/>
      <c r="AY69" s="879"/>
      <c r="AZ69" s="927" t="s">
        <v>582</v>
      </c>
      <c r="BA69" s="927"/>
      <c r="BB69" s="927"/>
      <c r="BC69" s="927"/>
      <c r="BD69" s="928"/>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573</v>
      </c>
      <c r="C70" s="922"/>
      <c r="D70" s="922"/>
      <c r="E70" s="922"/>
      <c r="F70" s="922"/>
      <c r="G70" s="922"/>
      <c r="H70" s="922"/>
      <c r="I70" s="922"/>
      <c r="J70" s="922"/>
      <c r="K70" s="922"/>
      <c r="L70" s="922"/>
      <c r="M70" s="922"/>
      <c r="N70" s="922"/>
      <c r="O70" s="922"/>
      <c r="P70" s="923"/>
      <c r="Q70" s="924">
        <v>409</v>
      </c>
      <c r="R70" s="879"/>
      <c r="S70" s="879"/>
      <c r="T70" s="879"/>
      <c r="U70" s="879"/>
      <c r="V70" s="879">
        <v>414</v>
      </c>
      <c r="W70" s="879"/>
      <c r="X70" s="879"/>
      <c r="Y70" s="879"/>
      <c r="Z70" s="879"/>
      <c r="AA70" s="879">
        <v>-5</v>
      </c>
      <c r="AB70" s="879"/>
      <c r="AC70" s="879"/>
      <c r="AD70" s="879"/>
      <c r="AE70" s="879"/>
      <c r="AF70" s="879">
        <v>-5</v>
      </c>
      <c r="AG70" s="879"/>
      <c r="AH70" s="879"/>
      <c r="AI70" s="879"/>
      <c r="AJ70" s="879"/>
      <c r="AK70" s="925" t="s">
        <v>506</v>
      </c>
      <c r="AL70" s="926"/>
      <c r="AM70" s="926"/>
      <c r="AN70" s="926"/>
      <c r="AO70" s="878"/>
      <c r="AP70" s="879">
        <v>4375</v>
      </c>
      <c r="AQ70" s="879"/>
      <c r="AR70" s="879"/>
      <c r="AS70" s="879"/>
      <c r="AT70" s="879"/>
      <c r="AU70" s="879">
        <v>3388</v>
      </c>
      <c r="AV70" s="879"/>
      <c r="AW70" s="879"/>
      <c r="AX70" s="879"/>
      <c r="AY70" s="879"/>
      <c r="AZ70" s="927" t="s">
        <v>582</v>
      </c>
      <c r="BA70" s="927"/>
      <c r="BB70" s="927"/>
      <c r="BC70" s="927"/>
      <c r="BD70" s="928"/>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574</v>
      </c>
      <c r="C71" s="922"/>
      <c r="D71" s="922"/>
      <c r="E71" s="922"/>
      <c r="F71" s="922"/>
      <c r="G71" s="922"/>
      <c r="H71" s="922"/>
      <c r="I71" s="922"/>
      <c r="J71" s="922"/>
      <c r="K71" s="922"/>
      <c r="L71" s="922"/>
      <c r="M71" s="922"/>
      <c r="N71" s="922"/>
      <c r="O71" s="922"/>
      <c r="P71" s="923"/>
      <c r="Q71" s="924">
        <v>142</v>
      </c>
      <c r="R71" s="879"/>
      <c r="S71" s="879"/>
      <c r="T71" s="879"/>
      <c r="U71" s="879"/>
      <c r="V71" s="879">
        <v>138</v>
      </c>
      <c r="W71" s="879"/>
      <c r="X71" s="879"/>
      <c r="Y71" s="879"/>
      <c r="Z71" s="879"/>
      <c r="AA71" s="879">
        <v>4</v>
      </c>
      <c r="AB71" s="879"/>
      <c r="AC71" s="879"/>
      <c r="AD71" s="879"/>
      <c r="AE71" s="879"/>
      <c r="AF71" s="879">
        <v>4</v>
      </c>
      <c r="AG71" s="879"/>
      <c r="AH71" s="879"/>
      <c r="AI71" s="879"/>
      <c r="AJ71" s="879"/>
      <c r="AK71" s="925" t="s">
        <v>506</v>
      </c>
      <c r="AL71" s="926"/>
      <c r="AM71" s="926"/>
      <c r="AN71" s="926"/>
      <c r="AO71" s="878"/>
      <c r="AP71" s="879">
        <v>704</v>
      </c>
      <c r="AQ71" s="879"/>
      <c r="AR71" s="879"/>
      <c r="AS71" s="879"/>
      <c r="AT71" s="879"/>
      <c r="AU71" s="879">
        <v>379</v>
      </c>
      <c r="AV71" s="879"/>
      <c r="AW71" s="879"/>
      <c r="AX71" s="879"/>
      <c r="AY71" s="879"/>
      <c r="AZ71" s="927" t="s">
        <v>582</v>
      </c>
      <c r="BA71" s="927"/>
      <c r="BB71" s="927"/>
      <c r="BC71" s="927"/>
      <c r="BD71" s="928"/>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575</v>
      </c>
      <c r="C72" s="922"/>
      <c r="D72" s="922"/>
      <c r="E72" s="922"/>
      <c r="F72" s="922"/>
      <c r="G72" s="922"/>
      <c r="H72" s="922"/>
      <c r="I72" s="922"/>
      <c r="J72" s="922"/>
      <c r="K72" s="922"/>
      <c r="L72" s="922"/>
      <c r="M72" s="922"/>
      <c r="N72" s="922"/>
      <c r="O72" s="922"/>
      <c r="P72" s="923"/>
      <c r="Q72" s="924">
        <v>99</v>
      </c>
      <c r="R72" s="879"/>
      <c r="S72" s="879"/>
      <c r="T72" s="879"/>
      <c r="U72" s="879"/>
      <c r="V72" s="879">
        <v>89</v>
      </c>
      <c r="W72" s="879"/>
      <c r="X72" s="879"/>
      <c r="Y72" s="879"/>
      <c r="Z72" s="879"/>
      <c r="AA72" s="879">
        <v>11</v>
      </c>
      <c r="AB72" s="879"/>
      <c r="AC72" s="879"/>
      <c r="AD72" s="879"/>
      <c r="AE72" s="879"/>
      <c r="AF72" s="879">
        <v>11</v>
      </c>
      <c r="AG72" s="879"/>
      <c r="AH72" s="879"/>
      <c r="AI72" s="879"/>
      <c r="AJ72" s="879"/>
      <c r="AK72" s="879">
        <v>1</v>
      </c>
      <c r="AL72" s="879"/>
      <c r="AM72" s="879"/>
      <c r="AN72" s="879"/>
      <c r="AO72" s="879"/>
      <c r="AP72" s="925" t="s">
        <v>506</v>
      </c>
      <c r="AQ72" s="926"/>
      <c r="AR72" s="926"/>
      <c r="AS72" s="926"/>
      <c r="AT72" s="878"/>
      <c r="AU72" s="925" t="s">
        <v>506</v>
      </c>
      <c r="AV72" s="926"/>
      <c r="AW72" s="926"/>
      <c r="AX72" s="926"/>
      <c r="AY72" s="878"/>
      <c r="AZ72" s="927"/>
      <c r="BA72" s="927"/>
      <c r="BB72" s="927"/>
      <c r="BC72" s="927"/>
      <c r="BD72" s="928"/>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576</v>
      </c>
      <c r="C73" s="922"/>
      <c r="D73" s="922"/>
      <c r="E73" s="922"/>
      <c r="F73" s="922"/>
      <c r="G73" s="922"/>
      <c r="H73" s="922"/>
      <c r="I73" s="922"/>
      <c r="J73" s="922"/>
      <c r="K73" s="922"/>
      <c r="L73" s="922"/>
      <c r="M73" s="922"/>
      <c r="N73" s="922"/>
      <c r="O73" s="922"/>
      <c r="P73" s="923"/>
      <c r="Q73" s="924">
        <v>7102</v>
      </c>
      <c r="R73" s="879"/>
      <c r="S73" s="879"/>
      <c r="T73" s="879"/>
      <c r="U73" s="879"/>
      <c r="V73" s="879">
        <v>6921</v>
      </c>
      <c r="W73" s="879"/>
      <c r="X73" s="879"/>
      <c r="Y73" s="879"/>
      <c r="Z73" s="879"/>
      <c r="AA73" s="879">
        <v>181</v>
      </c>
      <c r="AB73" s="879"/>
      <c r="AC73" s="879"/>
      <c r="AD73" s="879"/>
      <c r="AE73" s="879"/>
      <c r="AF73" s="879">
        <v>181</v>
      </c>
      <c r="AG73" s="879"/>
      <c r="AH73" s="879"/>
      <c r="AI73" s="879"/>
      <c r="AJ73" s="879"/>
      <c r="AK73" s="879" t="s">
        <v>570</v>
      </c>
      <c r="AL73" s="879"/>
      <c r="AM73" s="879"/>
      <c r="AN73" s="879"/>
      <c r="AO73" s="879"/>
      <c r="AP73" s="925" t="s">
        <v>506</v>
      </c>
      <c r="AQ73" s="926"/>
      <c r="AR73" s="926"/>
      <c r="AS73" s="926"/>
      <c r="AT73" s="878"/>
      <c r="AU73" s="925" t="s">
        <v>506</v>
      </c>
      <c r="AV73" s="926"/>
      <c r="AW73" s="926"/>
      <c r="AX73" s="926"/>
      <c r="AY73" s="878"/>
      <c r="AZ73" s="927"/>
      <c r="BA73" s="927"/>
      <c r="BB73" s="927"/>
      <c r="BC73" s="927"/>
      <c r="BD73" s="928"/>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577</v>
      </c>
      <c r="C74" s="922"/>
      <c r="D74" s="922"/>
      <c r="E74" s="922"/>
      <c r="F74" s="922"/>
      <c r="G74" s="922"/>
      <c r="H74" s="922"/>
      <c r="I74" s="922"/>
      <c r="J74" s="922"/>
      <c r="K74" s="922"/>
      <c r="L74" s="922"/>
      <c r="M74" s="922"/>
      <c r="N74" s="922"/>
      <c r="O74" s="922"/>
      <c r="P74" s="923"/>
      <c r="Q74" s="924">
        <v>1109</v>
      </c>
      <c r="R74" s="879"/>
      <c r="S74" s="879"/>
      <c r="T74" s="879"/>
      <c r="U74" s="879"/>
      <c r="V74" s="879">
        <v>1105</v>
      </c>
      <c r="W74" s="879"/>
      <c r="X74" s="879"/>
      <c r="Y74" s="879"/>
      <c r="Z74" s="879"/>
      <c r="AA74" s="879">
        <v>4</v>
      </c>
      <c r="AB74" s="879"/>
      <c r="AC74" s="879"/>
      <c r="AD74" s="879"/>
      <c r="AE74" s="879"/>
      <c r="AF74" s="879">
        <v>4</v>
      </c>
      <c r="AG74" s="879"/>
      <c r="AH74" s="879"/>
      <c r="AI74" s="879"/>
      <c r="AJ74" s="879"/>
      <c r="AK74" s="879" t="s">
        <v>570</v>
      </c>
      <c r="AL74" s="879"/>
      <c r="AM74" s="879"/>
      <c r="AN74" s="879"/>
      <c r="AO74" s="879"/>
      <c r="AP74" s="925" t="s">
        <v>506</v>
      </c>
      <c r="AQ74" s="926"/>
      <c r="AR74" s="926"/>
      <c r="AS74" s="926"/>
      <c r="AT74" s="878"/>
      <c r="AU74" s="925" t="s">
        <v>506</v>
      </c>
      <c r="AV74" s="926"/>
      <c r="AW74" s="926"/>
      <c r="AX74" s="926"/>
      <c r="AY74" s="878"/>
      <c r="AZ74" s="927"/>
      <c r="BA74" s="927"/>
      <c r="BB74" s="927"/>
      <c r="BC74" s="927"/>
      <c r="BD74" s="928"/>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578</v>
      </c>
      <c r="C75" s="922"/>
      <c r="D75" s="922"/>
      <c r="E75" s="922"/>
      <c r="F75" s="922"/>
      <c r="G75" s="922"/>
      <c r="H75" s="922"/>
      <c r="I75" s="922"/>
      <c r="J75" s="922"/>
      <c r="K75" s="922"/>
      <c r="L75" s="922"/>
      <c r="M75" s="922"/>
      <c r="N75" s="922"/>
      <c r="O75" s="922"/>
      <c r="P75" s="923"/>
      <c r="Q75" s="929">
        <v>86</v>
      </c>
      <c r="R75" s="926"/>
      <c r="S75" s="926"/>
      <c r="T75" s="926"/>
      <c r="U75" s="878"/>
      <c r="V75" s="925">
        <v>70</v>
      </c>
      <c r="W75" s="926"/>
      <c r="X75" s="926"/>
      <c r="Y75" s="926"/>
      <c r="Z75" s="878"/>
      <c r="AA75" s="925">
        <v>17</v>
      </c>
      <c r="AB75" s="926"/>
      <c r="AC75" s="926"/>
      <c r="AD75" s="926"/>
      <c r="AE75" s="878"/>
      <c r="AF75" s="925">
        <v>17</v>
      </c>
      <c r="AG75" s="926"/>
      <c r="AH75" s="926"/>
      <c r="AI75" s="926"/>
      <c r="AJ75" s="878"/>
      <c r="AK75" s="925" t="s">
        <v>570</v>
      </c>
      <c r="AL75" s="926"/>
      <c r="AM75" s="926"/>
      <c r="AN75" s="926"/>
      <c r="AO75" s="878"/>
      <c r="AP75" s="925" t="s">
        <v>506</v>
      </c>
      <c r="AQ75" s="926"/>
      <c r="AR75" s="926"/>
      <c r="AS75" s="926"/>
      <c r="AT75" s="878"/>
      <c r="AU75" s="925" t="s">
        <v>506</v>
      </c>
      <c r="AV75" s="926"/>
      <c r="AW75" s="926"/>
      <c r="AX75" s="926"/>
      <c r="AY75" s="878"/>
      <c r="AZ75" s="927"/>
      <c r="BA75" s="927"/>
      <c r="BB75" s="927"/>
      <c r="BC75" s="927"/>
      <c r="BD75" s="928"/>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579</v>
      </c>
      <c r="C76" s="922"/>
      <c r="D76" s="922"/>
      <c r="E76" s="922"/>
      <c r="F76" s="922"/>
      <c r="G76" s="922"/>
      <c r="H76" s="922"/>
      <c r="I76" s="922"/>
      <c r="J76" s="922"/>
      <c r="K76" s="922"/>
      <c r="L76" s="922"/>
      <c r="M76" s="922"/>
      <c r="N76" s="922"/>
      <c r="O76" s="922"/>
      <c r="P76" s="923"/>
      <c r="Q76" s="929">
        <v>342</v>
      </c>
      <c r="R76" s="926"/>
      <c r="S76" s="926"/>
      <c r="T76" s="926"/>
      <c r="U76" s="878"/>
      <c r="V76" s="925">
        <v>286</v>
      </c>
      <c r="W76" s="926"/>
      <c r="X76" s="926"/>
      <c r="Y76" s="926"/>
      <c r="Z76" s="878"/>
      <c r="AA76" s="925">
        <v>56</v>
      </c>
      <c r="AB76" s="926"/>
      <c r="AC76" s="926"/>
      <c r="AD76" s="926"/>
      <c r="AE76" s="878"/>
      <c r="AF76" s="925">
        <v>56</v>
      </c>
      <c r="AG76" s="926"/>
      <c r="AH76" s="926"/>
      <c r="AI76" s="926"/>
      <c r="AJ76" s="878"/>
      <c r="AK76" s="925" t="s">
        <v>570</v>
      </c>
      <c r="AL76" s="926"/>
      <c r="AM76" s="926"/>
      <c r="AN76" s="926"/>
      <c r="AO76" s="878"/>
      <c r="AP76" s="925" t="s">
        <v>506</v>
      </c>
      <c r="AQ76" s="926"/>
      <c r="AR76" s="926"/>
      <c r="AS76" s="926"/>
      <c r="AT76" s="878"/>
      <c r="AU76" s="925" t="s">
        <v>506</v>
      </c>
      <c r="AV76" s="926"/>
      <c r="AW76" s="926"/>
      <c r="AX76" s="926"/>
      <c r="AY76" s="878"/>
      <c r="AZ76" s="927"/>
      <c r="BA76" s="927"/>
      <c r="BB76" s="927"/>
      <c r="BC76" s="927"/>
      <c r="BD76" s="928"/>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580</v>
      </c>
      <c r="C77" s="922"/>
      <c r="D77" s="922"/>
      <c r="E77" s="922"/>
      <c r="F77" s="922"/>
      <c r="G77" s="922"/>
      <c r="H77" s="922"/>
      <c r="I77" s="922"/>
      <c r="J77" s="922"/>
      <c r="K77" s="922"/>
      <c r="L77" s="922"/>
      <c r="M77" s="922"/>
      <c r="N77" s="922"/>
      <c r="O77" s="922"/>
      <c r="P77" s="923"/>
      <c r="Q77" s="929">
        <v>157056</v>
      </c>
      <c r="R77" s="926"/>
      <c r="S77" s="926"/>
      <c r="T77" s="926"/>
      <c r="U77" s="878"/>
      <c r="V77" s="925">
        <v>149362</v>
      </c>
      <c r="W77" s="926"/>
      <c r="X77" s="926"/>
      <c r="Y77" s="926"/>
      <c r="Z77" s="878"/>
      <c r="AA77" s="925">
        <v>7694</v>
      </c>
      <c r="AB77" s="926"/>
      <c r="AC77" s="926"/>
      <c r="AD77" s="926"/>
      <c r="AE77" s="878"/>
      <c r="AF77" s="925">
        <v>7694</v>
      </c>
      <c r="AG77" s="926"/>
      <c r="AH77" s="926"/>
      <c r="AI77" s="926"/>
      <c r="AJ77" s="878"/>
      <c r="AK77" s="925">
        <v>1365</v>
      </c>
      <c r="AL77" s="926"/>
      <c r="AM77" s="926"/>
      <c r="AN77" s="926"/>
      <c r="AO77" s="878"/>
      <c r="AP77" s="925" t="s">
        <v>506</v>
      </c>
      <c r="AQ77" s="926"/>
      <c r="AR77" s="926"/>
      <c r="AS77" s="926"/>
      <c r="AT77" s="878"/>
      <c r="AU77" s="925" t="s">
        <v>506</v>
      </c>
      <c r="AV77" s="926"/>
      <c r="AW77" s="926"/>
      <c r="AX77" s="926"/>
      <c r="AY77" s="878"/>
      <c r="AZ77" s="927"/>
      <c r="BA77" s="927"/>
      <c r="BB77" s="927"/>
      <c r="BC77" s="927"/>
      <c r="BD77" s="928"/>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581</v>
      </c>
      <c r="C78" s="922"/>
      <c r="D78" s="922"/>
      <c r="E78" s="922"/>
      <c r="F78" s="922"/>
      <c r="G78" s="922"/>
      <c r="H78" s="922"/>
      <c r="I78" s="922"/>
      <c r="J78" s="922"/>
      <c r="K78" s="922"/>
      <c r="L78" s="922"/>
      <c r="M78" s="922"/>
      <c r="N78" s="922"/>
      <c r="O78" s="922"/>
      <c r="P78" s="923"/>
      <c r="Q78" s="924">
        <v>5315</v>
      </c>
      <c r="R78" s="879"/>
      <c r="S78" s="879"/>
      <c r="T78" s="879"/>
      <c r="U78" s="879"/>
      <c r="V78" s="879">
        <v>5497</v>
      </c>
      <c r="W78" s="879"/>
      <c r="X78" s="879"/>
      <c r="Y78" s="879"/>
      <c r="Z78" s="879"/>
      <c r="AA78" s="879">
        <v>-182</v>
      </c>
      <c r="AB78" s="879"/>
      <c r="AC78" s="879"/>
      <c r="AD78" s="879"/>
      <c r="AE78" s="879"/>
      <c r="AF78" s="879">
        <v>653</v>
      </c>
      <c r="AG78" s="879"/>
      <c r="AH78" s="879"/>
      <c r="AI78" s="879"/>
      <c r="AJ78" s="879"/>
      <c r="AK78" s="925" t="s">
        <v>570</v>
      </c>
      <c r="AL78" s="926"/>
      <c r="AM78" s="926"/>
      <c r="AN78" s="926"/>
      <c r="AO78" s="878"/>
      <c r="AP78" s="879">
        <v>1406</v>
      </c>
      <c r="AQ78" s="879"/>
      <c r="AR78" s="879"/>
      <c r="AS78" s="879"/>
      <c r="AT78" s="879"/>
      <c r="AU78" s="879">
        <v>102</v>
      </c>
      <c r="AV78" s="879"/>
      <c r="AW78" s="879"/>
      <c r="AX78" s="879"/>
      <c r="AY78" s="879"/>
      <c r="AZ78" s="927" t="s">
        <v>582</v>
      </c>
      <c r="BA78" s="927"/>
      <c r="BB78" s="927"/>
      <c r="BC78" s="927"/>
      <c r="BD78" s="928"/>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7"/>
      <c r="BA79" s="927"/>
      <c r="BB79" s="927"/>
      <c r="BC79" s="927"/>
      <c r="BD79" s="928"/>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7"/>
      <c r="BA80" s="927"/>
      <c r="BB80" s="927"/>
      <c r="BC80" s="927"/>
      <c r="BD80" s="928"/>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7"/>
      <c r="BA81" s="927"/>
      <c r="BB81" s="927"/>
      <c r="BC81" s="927"/>
      <c r="BD81" s="928"/>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7"/>
      <c r="BA82" s="927"/>
      <c r="BB82" s="927"/>
      <c r="BC82" s="927"/>
      <c r="BD82" s="928"/>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7"/>
      <c r="BA83" s="927"/>
      <c r="BB83" s="927"/>
      <c r="BC83" s="927"/>
      <c r="BD83" s="928"/>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7"/>
      <c r="BA84" s="927"/>
      <c r="BB84" s="927"/>
      <c r="BC84" s="927"/>
      <c r="BD84" s="928"/>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7"/>
      <c r="BA85" s="927"/>
      <c r="BB85" s="927"/>
      <c r="BC85" s="927"/>
      <c r="BD85" s="928"/>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7"/>
      <c r="BA86" s="927"/>
      <c r="BB86" s="927"/>
      <c r="BC86" s="927"/>
      <c r="BD86" s="928"/>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418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8709</v>
      </c>
      <c r="AG88" s="890"/>
      <c r="AH88" s="890"/>
      <c r="AI88" s="890"/>
      <c r="AJ88" s="890"/>
      <c r="AK88" s="887"/>
      <c r="AL88" s="887"/>
      <c r="AM88" s="887"/>
      <c r="AN88" s="887"/>
      <c r="AO88" s="887"/>
      <c r="AP88" s="890">
        <v>8567</v>
      </c>
      <c r="AQ88" s="890"/>
      <c r="AR88" s="890"/>
      <c r="AS88" s="890"/>
      <c r="AT88" s="890"/>
      <c r="AU88" s="890">
        <v>4603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419</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76</v>
      </c>
      <c r="CS102" s="898"/>
      <c r="CT102" s="898"/>
      <c r="CU102" s="898"/>
      <c r="CV102" s="941"/>
      <c r="CW102" s="940">
        <v>17</v>
      </c>
      <c r="CX102" s="898"/>
      <c r="CY102" s="898"/>
      <c r="CZ102" s="898"/>
      <c r="DA102" s="941"/>
      <c r="DB102" s="940">
        <v>30</v>
      </c>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427</v>
      </c>
      <c r="AB109" s="943"/>
      <c r="AC109" s="943"/>
      <c r="AD109" s="943"/>
      <c r="AE109" s="944"/>
      <c r="AF109" s="942" t="s">
        <v>428</v>
      </c>
      <c r="AG109" s="943"/>
      <c r="AH109" s="943"/>
      <c r="AI109" s="943"/>
      <c r="AJ109" s="944"/>
      <c r="AK109" s="942" t="s">
        <v>308</v>
      </c>
      <c r="AL109" s="943"/>
      <c r="AM109" s="943"/>
      <c r="AN109" s="943"/>
      <c r="AO109" s="944"/>
      <c r="AP109" s="942" t="s">
        <v>429</v>
      </c>
      <c r="AQ109" s="943"/>
      <c r="AR109" s="943"/>
      <c r="AS109" s="943"/>
      <c r="AT109" s="945"/>
      <c r="AU109" s="962" t="s">
        <v>426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427</v>
      </c>
      <c r="BR109" s="943"/>
      <c r="BS109" s="943"/>
      <c r="BT109" s="943"/>
      <c r="BU109" s="944"/>
      <c r="BV109" s="942" t="s">
        <v>428</v>
      </c>
      <c r="BW109" s="943"/>
      <c r="BX109" s="943"/>
      <c r="BY109" s="943"/>
      <c r="BZ109" s="944"/>
      <c r="CA109" s="942" t="s">
        <v>308</v>
      </c>
      <c r="CB109" s="943"/>
      <c r="CC109" s="943"/>
      <c r="CD109" s="943"/>
      <c r="CE109" s="944"/>
      <c r="CF109" s="963" t="s">
        <v>429</v>
      </c>
      <c r="CG109" s="963"/>
      <c r="CH109" s="963"/>
      <c r="CI109" s="963"/>
      <c r="CJ109" s="963"/>
      <c r="CK109" s="942" t="s">
        <v>430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427</v>
      </c>
      <c r="DH109" s="943"/>
      <c r="DI109" s="943"/>
      <c r="DJ109" s="943"/>
      <c r="DK109" s="944"/>
      <c r="DL109" s="942" t="s">
        <v>428</v>
      </c>
      <c r="DM109" s="943"/>
      <c r="DN109" s="943"/>
      <c r="DO109" s="943"/>
      <c r="DP109" s="944"/>
      <c r="DQ109" s="942" t="s">
        <v>308</v>
      </c>
      <c r="DR109" s="943"/>
      <c r="DS109" s="943"/>
      <c r="DT109" s="943"/>
      <c r="DU109" s="944"/>
      <c r="DV109" s="942" t="s">
        <v>429</v>
      </c>
      <c r="DW109" s="943"/>
      <c r="DX109" s="943"/>
      <c r="DY109" s="943"/>
      <c r="DZ109" s="945"/>
    </row>
    <row r="110" spans="1:131" s="248" customFormat="1" ht="26.25" customHeight="1" x14ac:dyDescent="0.15">
      <c r="A110" s="946" t="s">
        <v>431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1184992</v>
      </c>
      <c r="AB110" s="950"/>
      <c r="AC110" s="950"/>
      <c r="AD110" s="950"/>
      <c r="AE110" s="951"/>
      <c r="AF110" s="952">
        <v>1096303</v>
      </c>
      <c r="AG110" s="950"/>
      <c r="AH110" s="950"/>
      <c r="AI110" s="950"/>
      <c r="AJ110" s="951"/>
      <c r="AK110" s="952">
        <v>1152580</v>
      </c>
      <c r="AL110" s="950"/>
      <c r="AM110" s="950"/>
      <c r="AN110" s="950"/>
      <c r="AO110" s="951"/>
      <c r="AP110" s="953">
        <v>21.2</v>
      </c>
      <c r="AQ110" s="954"/>
      <c r="AR110" s="954"/>
      <c r="AS110" s="954"/>
      <c r="AT110" s="955"/>
      <c r="AU110" s="956" t="s">
        <v>73</v>
      </c>
      <c r="AV110" s="957"/>
      <c r="AW110" s="957"/>
      <c r="AX110" s="957"/>
      <c r="AY110" s="957"/>
      <c r="AZ110" s="998" t="s">
        <v>432</v>
      </c>
      <c r="BA110" s="947"/>
      <c r="BB110" s="947"/>
      <c r="BC110" s="947"/>
      <c r="BD110" s="947"/>
      <c r="BE110" s="947"/>
      <c r="BF110" s="947"/>
      <c r="BG110" s="947"/>
      <c r="BH110" s="947"/>
      <c r="BI110" s="947"/>
      <c r="BJ110" s="947"/>
      <c r="BK110" s="947"/>
      <c r="BL110" s="947"/>
      <c r="BM110" s="947"/>
      <c r="BN110" s="947"/>
      <c r="BO110" s="947"/>
      <c r="BP110" s="948"/>
      <c r="BQ110" s="984">
        <v>12601607</v>
      </c>
      <c r="BR110" s="985"/>
      <c r="BS110" s="985"/>
      <c r="BT110" s="985"/>
      <c r="BU110" s="985"/>
      <c r="BV110" s="985">
        <v>12849832</v>
      </c>
      <c r="BW110" s="985"/>
      <c r="BX110" s="985"/>
      <c r="BY110" s="985"/>
      <c r="BZ110" s="985"/>
      <c r="CA110" s="985">
        <v>12528266</v>
      </c>
      <c r="CB110" s="985"/>
      <c r="CC110" s="985"/>
      <c r="CD110" s="985"/>
      <c r="CE110" s="985"/>
      <c r="CF110" s="999">
        <v>230.4</v>
      </c>
      <c r="CG110" s="1000"/>
      <c r="CH110" s="1000"/>
      <c r="CI110" s="1000"/>
      <c r="CJ110" s="1000"/>
      <c r="CK110" s="1001" t="s">
        <v>433</v>
      </c>
      <c r="CL110" s="1002"/>
      <c r="CM110" s="981" t="s">
        <v>434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435</v>
      </c>
      <c r="DH110" s="985"/>
      <c r="DI110" s="985"/>
      <c r="DJ110" s="985"/>
      <c r="DK110" s="985"/>
      <c r="DL110" s="985" t="s">
        <v>234</v>
      </c>
      <c r="DM110" s="985"/>
      <c r="DN110" s="985"/>
      <c r="DO110" s="985"/>
      <c r="DP110" s="985"/>
      <c r="DQ110" s="985" t="s">
        <v>234</v>
      </c>
      <c r="DR110" s="985"/>
      <c r="DS110" s="985"/>
      <c r="DT110" s="985"/>
      <c r="DU110" s="985"/>
      <c r="DV110" s="986" t="s">
        <v>435</v>
      </c>
      <c r="DW110" s="986"/>
      <c r="DX110" s="986"/>
      <c r="DY110" s="986"/>
      <c r="DZ110" s="987"/>
    </row>
    <row r="111" spans="1:131" s="248" customFormat="1" ht="26.25" customHeight="1" x14ac:dyDescent="0.15">
      <c r="A111" s="988" t="s">
        <v>436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234</v>
      </c>
      <c r="AB111" s="992"/>
      <c r="AC111" s="992"/>
      <c r="AD111" s="992"/>
      <c r="AE111" s="993"/>
      <c r="AF111" s="994" t="s">
        <v>234</v>
      </c>
      <c r="AG111" s="992"/>
      <c r="AH111" s="992"/>
      <c r="AI111" s="992"/>
      <c r="AJ111" s="993"/>
      <c r="AK111" s="994" t="s">
        <v>234</v>
      </c>
      <c r="AL111" s="992"/>
      <c r="AM111" s="992"/>
      <c r="AN111" s="992"/>
      <c r="AO111" s="993"/>
      <c r="AP111" s="995" t="s">
        <v>234</v>
      </c>
      <c r="AQ111" s="996"/>
      <c r="AR111" s="996"/>
      <c r="AS111" s="996"/>
      <c r="AT111" s="997"/>
      <c r="AU111" s="958"/>
      <c r="AV111" s="959"/>
      <c r="AW111" s="959"/>
      <c r="AX111" s="959"/>
      <c r="AY111" s="959"/>
      <c r="AZ111" s="1007" t="s">
        <v>437</v>
      </c>
      <c r="BA111" s="1008"/>
      <c r="BB111" s="1008"/>
      <c r="BC111" s="1008"/>
      <c r="BD111" s="1008"/>
      <c r="BE111" s="1008"/>
      <c r="BF111" s="1008"/>
      <c r="BG111" s="1008"/>
      <c r="BH111" s="1008"/>
      <c r="BI111" s="1008"/>
      <c r="BJ111" s="1008"/>
      <c r="BK111" s="1008"/>
      <c r="BL111" s="1008"/>
      <c r="BM111" s="1008"/>
      <c r="BN111" s="1008"/>
      <c r="BO111" s="1008"/>
      <c r="BP111" s="1009"/>
      <c r="BQ111" s="977" t="s">
        <v>234</v>
      </c>
      <c r="BR111" s="978"/>
      <c r="BS111" s="978"/>
      <c r="BT111" s="978"/>
      <c r="BU111" s="978"/>
      <c r="BV111" s="978" t="s">
        <v>234</v>
      </c>
      <c r="BW111" s="978"/>
      <c r="BX111" s="978"/>
      <c r="BY111" s="978"/>
      <c r="BZ111" s="978"/>
      <c r="CA111" s="978" t="s">
        <v>234</v>
      </c>
      <c r="CB111" s="978"/>
      <c r="CC111" s="978"/>
      <c r="CD111" s="978"/>
      <c r="CE111" s="978"/>
      <c r="CF111" s="972" t="s">
        <v>234</v>
      </c>
      <c r="CG111" s="973"/>
      <c r="CH111" s="973"/>
      <c r="CI111" s="973"/>
      <c r="CJ111" s="973"/>
      <c r="CK111" s="1003"/>
      <c r="CL111" s="1004"/>
      <c r="CM111" s="974" t="s">
        <v>438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234</v>
      </c>
      <c r="DH111" s="978"/>
      <c r="DI111" s="978"/>
      <c r="DJ111" s="978"/>
      <c r="DK111" s="978"/>
      <c r="DL111" s="978" t="s">
        <v>234</v>
      </c>
      <c r="DM111" s="978"/>
      <c r="DN111" s="978"/>
      <c r="DO111" s="978"/>
      <c r="DP111" s="978"/>
      <c r="DQ111" s="978" t="s">
        <v>234</v>
      </c>
      <c r="DR111" s="978"/>
      <c r="DS111" s="978"/>
      <c r="DT111" s="978"/>
      <c r="DU111" s="978"/>
      <c r="DV111" s="979" t="s">
        <v>234</v>
      </c>
      <c r="DW111" s="979"/>
      <c r="DX111" s="979"/>
      <c r="DY111" s="979"/>
      <c r="DZ111" s="980"/>
    </row>
    <row r="112" spans="1:131" s="248" customFormat="1" ht="26.25" customHeight="1" x14ac:dyDescent="0.15">
      <c r="A112" s="1010" t="s">
        <v>439</v>
      </c>
      <c r="B112" s="1011"/>
      <c r="C112" s="1008" t="s">
        <v>440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234</v>
      </c>
      <c r="AB112" s="1017"/>
      <c r="AC112" s="1017"/>
      <c r="AD112" s="1017"/>
      <c r="AE112" s="1018"/>
      <c r="AF112" s="1019" t="s">
        <v>234</v>
      </c>
      <c r="AG112" s="1017"/>
      <c r="AH112" s="1017"/>
      <c r="AI112" s="1017"/>
      <c r="AJ112" s="1018"/>
      <c r="AK112" s="1019" t="s">
        <v>234</v>
      </c>
      <c r="AL112" s="1017"/>
      <c r="AM112" s="1017"/>
      <c r="AN112" s="1017"/>
      <c r="AO112" s="1018"/>
      <c r="AP112" s="1020" t="s">
        <v>234</v>
      </c>
      <c r="AQ112" s="1021"/>
      <c r="AR112" s="1021"/>
      <c r="AS112" s="1021"/>
      <c r="AT112" s="1022"/>
      <c r="AU112" s="958"/>
      <c r="AV112" s="959"/>
      <c r="AW112" s="959"/>
      <c r="AX112" s="959"/>
      <c r="AY112" s="959"/>
      <c r="AZ112" s="1007" t="s">
        <v>441</v>
      </c>
      <c r="BA112" s="1008"/>
      <c r="BB112" s="1008"/>
      <c r="BC112" s="1008"/>
      <c r="BD112" s="1008"/>
      <c r="BE112" s="1008"/>
      <c r="BF112" s="1008"/>
      <c r="BG112" s="1008"/>
      <c r="BH112" s="1008"/>
      <c r="BI112" s="1008"/>
      <c r="BJ112" s="1008"/>
      <c r="BK112" s="1008"/>
      <c r="BL112" s="1008"/>
      <c r="BM112" s="1008"/>
      <c r="BN112" s="1008"/>
      <c r="BO112" s="1008"/>
      <c r="BP112" s="1009"/>
      <c r="BQ112" s="977">
        <v>1220738</v>
      </c>
      <c r="BR112" s="978"/>
      <c r="BS112" s="978"/>
      <c r="BT112" s="978"/>
      <c r="BU112" s="978"/>
      <c r="BV112" s="978">
        <v>1168282</v>
      </c>
      <c r="BW112" s="978"/>
      <c r="BX112" s="978"/>
      <c r="BY112" s="978"/>
      <c r="BZ112" s="978"/>
      <c r="CA112" s="978">
        <v>1099941</v>
      </c>
      <c r="CB112" s="978"/>
      <c r="CC112" s="978"/>
      <c r="CD112" s="978"/>
      <c r="CE112" s="978"/>
      <c r="CF112" s="972">
        <v>20.2</v>
      </c>
      <c r="CG112" s="973"/>
      <c r="CH112" s="973"/>
      <c r="CI112" s="973"/>
      <c r="CJ112" s="973"/>
      <c r="CK112" s="1003"/>
      <c r="CL112" s="1004"/>
      <c r="CM112" s="974" t="s">
        <v>442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234</v>
      </c>
      <c r="DH112" s="978"/>
      <c r="DI112" s="978"/>
      <c r="DJ112" s="978"/>
      <c r="DK112" s="978"/>
      <c r="DL112" s="978" t="s">
        <v>234</v>
      </c>
      <c r="DM112" s="978"/>
      <c r="DN112" s="978"/>
      <c r="DO112" s="978"/>
      <c r="DP112" s="978"/>
      <c r="DQ112" s="978" t="s">
        <v>234</v>
      </c>
      <c r="DR112" s="978"/>
      <c r="DS112" s="978"/>
      <c r="DT112" s="978"/>
      <c r="DU112" s="978"/>
      <c r="DV112" s="979" t="s">
        <v>234</v>
      </c>
      <c r="DW112" s="979"/>
      <c r="DX112" s="979"/>
      <c r="DY112" s="979"/>
      <c r="DZ112" s="980"/>
    </row>
    <row r="113" spans="1:130" s="248" customFormat="1" ht="26.25" customHeight="1" x14ac:dyDescent="0.15">
      <c r="A113" s="1012"/>
      <c r="B113" s="1013"/>
      <c r="C113" s="1008" t="s">
        <v>443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114912</v>
      </c>
      <c r="AB113" s="992"/>
      <c r="AC113" s="992"/>
      <c r="AD113" s="992"/>
      <c r="AE113" s="993"/>
      <c r="AF113" s="994">
        <v>112897</v>
      </c>
      <c r="AG113" s="992"/>
      <c r="AH113" s="992"/>
      <c r="AI113" s="992"/>
      <c r="AJ113" s="993"/>
      <c r="AK113" s="994">
        <v>89357</v>
      </c>
      <c r="AL113" s="992"/>
      <c r="AM113" s="992"/>
      <c r="AN113" s="992"/>
      <c r="AO113" s="993"/>
      <c r="AP113" s="995">
        <v>1.6</v>
      </c>
      <c r="AQ113" s="996"/>
      <c r="AR113" s="996"/>
      <c r="AS113" s="996"/>
      <c r="AT113" s="997"/>
      <c r="AU113" s="958"/>
      <c r="AV113" s="959"/>
      <c r="AW113" s="959"/>
      <c r="AX113" s="959"/>
      <c r="AY113" s="959"/>
      <c r="AZ113" s="1007" t="s">
        <v>444</v>
      </c>
      <c r="BA113" s="1008"/>
      <c r="BB113" s="1008"/>
      <c r="BC113" s="1008"/>
      <c r="BD113" s="1008"/>
      <c r="BE113" s="1008"/>
      <c r="BF113" s="1008"/>
      <c r="BG113" s="1008"/>
      <c r="BH113" s="1008"/>
      <c r="BI113" s="1008"/>
      <c r="BJ113" s="1008"/>
      <c r="BK113" s="1008"/>
      <c r="BL113" s="1008"/>
      <c r="BM113" s="1008"/>
      <c r="BN113" s="1008"/>
      <c r="BO113" s="1008"/>
      <c r="BP113" s="1009"/>
      <c r="BQ113" s="977">
        <v>4939179</v>
      </c>
      <c r="BR113" s="978"/>
      <c r="BS113" s="978"/>
      <c r="BT113" s="978"/>
      <c r="BU113" s="978"/>
      <c r="BV113" s="978">
        <v>4803089</v>
      </c>
      <c r="BW113" s="978"/>
      <c r="BX113" s="978"/>
      <c r="BY113" s="978"/>
      <c r="BZ113" s="978"/>
      <c r="CA113" s="978">
        <v>4602526</v>
      </c>
      <c r="CB113" s="978"/>
      <c r="CC113" s="978"/>
      <c r="CD113" s="978"/>
      <c r="CE113" s="978"/>
      <c r="CF113" s="972">
        <v>84.7</v>
      </c>
      <c r="CG113" s="973"/>
      <c r="CH113" s="973"/>
      <c r="CI113" s="973"/>
      <c r="CJ113" s="973"/>
      <c r="CK113" s="1003"/>
      <c r="CL113" s="1004"/>
      <c r="CM113" s="974" t="s">
        <v>445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234</v>
      </c>
      <c r="DH113" s="1017"/>
      <c r="DI113" s="1017"/>
      <c r="DJ113" s="1017"/>
      <c r="DK113" s="1018"/>
      <c r="DL113" s="1019" t="s">
        <v>234</v>
      </c>
      <c r="DM113" s="1017"/>
      <c r="DN113" s="1017"/>
      <c r="DO113" s="1017"/>
      <c r="DP113" s="1018"/>
      <c r="DQ113" s="1019" t="s">
        <v>234</v>
      </c>
      <c r="DR113" s="1017"/>
      <c r="DS113" s="1017"/>
      <c r="DT113" s="1017"/>
      <c r="DU113" s="1018"/>
      <c r="DV113" s="1020" t="s">
        <v>234</v>
      </c>
      <c r="DW113" s="1021"/>
      <c r="DX113" s="1021"/>
      <c r="DY113" s="1021"/>
      <c r="DZ113" s="1022"/>
    </row>
    <row r="114" spans="1:130" s="248" customFormat="1" ht="26.25" customHeight="1" x14ac:dyDescent="0.15">
      <c r="A114" s="1012"/>
      <c r="B114" s="1013"/>
      <c r="C114" s="1008" t="s">
        <v>446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188302</v>
      </c>
      <c r="AB114" s="1017"/>
      <c r="AC114" s="1017"/>
      <c r="AD114" s="1017"/>
      <c r="AE114" s="1018"/>
      <c r="AF114" s="1019">
        <v>224763</v>
      </c>
      <c r="AG114" s="1017"/>
      <c r="AH114" s="1017"/>
      <c r="AI114" s="1017"/>
      <c r="AJ114" s="1018"/>
      <c r="AK114" s="1019">
        <v>272676</v>
      </c>
      <c r="AL114" s="1017"/>
      <c r="AM114" s="1017"/>
      <c r="AN114" s="1017"/>
      <c r="AO114" s="1018"/>
      <c r="AP114" s="1020">
        <v>5</v>
      </c>
      <c r="AQ114" s="1021"/>
      <c r="AR114" s="1021"/>
      <c r="AS114" s="1021"/>
      <c r="AT114" s="1022"/>
      <c r="AU114" s="958"/>
      <c r="AV114" s="959"/>
      <c r="AW114" s="959"/>
      <c r="AX114" s="959"/>
      <c r="AY114" s="959"/>
      <c r="AZ114" s="1007" t="s">
        <v>447</v>
      </c>
      <c r="BA114" s="1008"/>
      <c r="BB114" s="1008"/>
      <c r="BC114" s="1008"/>
      <c r="BD114" s="1008"/>
      <c r="BE114" s="1008"/>
      <c r="BF114" s="1008"/>
      <c r="BG114" s="1008"/>
      <c r="BH114" s="1008"/>
      <c r="BI114" s="1008"/>
      <c r="BJ114" s="1008"/>
      <c r="BK114" s="1008"/>
      <c r="BL114" s="1008"/>
      <c r="BM114" s="1008"/>
      <c r="BN114" s="1008"/>
      <c r="BO114" s="1008"/>
      <c r="BP114" s="1009"/>
      <c r="BQ114" s="977">
        <v>1782767</v>
      </c>
      <c r="BR114" s="978"/>
      <c r="BS114" s="978"/>
      <c r="BT114" s="978"/>
      <c r="BU114" s="978"/>
      <c r="BV114" s="978">
        <v>1743829</v>
      </c>
      <c r="BW114" s="978"/>
      <c r="BX114" s="978"/>
      <c r="BY114" s="978"/>
      <c r="BZ114" s="978"/>
      <c r="CA114" s="978">
        <v>1688065</v>
      </c>
      <c r="CB114" s="978"/>
      <c r="CC114" s="978"/>
      <c r="CD114" s="978"/>
      <c r="CE114" s="978"/>
      <c r="CF114" s="972">
        <v>31</v>
      </c>
      <c r="CG114" s="973"/>
      <c r="CH114" s="973"/>
      <c r="CI114" s="973"/>
      <c r="CJ114" s="973"/>
      <c r="CK114" s="1003"/>
      <c r="CL114" s="1004"/>
      <c r="CM114" s="974" t="s">
        <v>448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234</v>
      </c>
      <c r="DH114" s="1017"/>
      <c r="DI114" s="1017"/>
      <c r="DJ114" s="1017"/>
      <c r="DK114" s="1018"/>
      <c r="DL114" s="1019" t="s">
        <v>234</v>
      </c>
      <c r="DM114" s="1017"/>
      <c r="DN114" s="1017"/>
      <c r="DO114" s="1017"/>
      <c r="DP114" s="1018"/>
      <c r="DQ114" s="1019" t="s">
        <v>234</v>
      </c>
      <c r="DR114" s="1017"/>
      <c r="DS114" s="1017"/>
      <c r="DT114" s="1017"/>
      <c r="DU114" s="1018"/>
      <c r="DV114" s="1020" t="s">
        <v>234</v>
      </c>
      <c r="DW114" s="1021"/>
      <c r="DX114" s="1021"/>
      <c r="DY114" s="1021"/>
      <c r="DZ114" s="1022"/>
    </row>
    <row r="115" spans="1:130" s="248" customFormat="1" ht="26.25" customHeight="1" x14ac:dyDescent="0.15">
      <c r="A115" s="1012"/>
      <c r="B115" s="1013"/>
      <c r="C115" s="1008" t="s">
        <v>449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234</v>
      </c>
      <c r="AB115" s="992"/>
      <c r="AC115" s="992"/>
      <c r="AD115" s="992"/>
      <c r="AE115" s="993"/>
      <c r="AF115" s="994" t="s">
        <v>234</v>
      </c>
      <c r="AG115" s="992"/>
      <c r="AH115" s="992"/>
      <c r="AI115" s="992"/>
      <c r="AJ115" s="993"/>
      <c r="AK115" s="994" t="s">
        <v>234</v>
      </c>
      <c r="AL115" s="992"/>
      <c r="AM115" s="992"/>
      <c r="AN115" s="992"/>
      <c r="AO115" s="993"/>
      <c r="AP115" s="995" t="s">
        <v>234</v>
      </c>
      <c r="AQ115" s="996"/>
      <c r="AR115" s="996"/>
      <c r="AS115" s="996"/>
      <c r="AT115" s="997"/>
      <c r="AU115" s="958"/>
      <c r="AV115" s="959"/>
      <c r="AW115" s="959"/>
      <c r="AX115" s="959"/>
      <c r="AY115" s="959"/>
      <c r="AZ115" s="1007" t="s">
        <v>450</v>
      </c>
      <c r="BA115" s="1008"/>
      <c r="BB115" s="1008"/>
      <c r="BC115" s="1008"/>
      <c r="BD115" s="1008"/>
      <c r="BE115" s="1008"/>
      <c r="BF115" s="1008"/>
      <c r="BG115" s="1008"/>
      <c r="BH115" s="1008"/>
      <c r="BI115" s="1008"/>
      <c r="BJ115" s="1008"/>
      <c r="BK115" s="1008"/>
      <c r="BL115" s="1008"/>
      <c r="BM115" s="1008"/>
      <c r="BN115" s="1008"/>
      <c r="BO115" s="1008"/>
      <c r="BP115" s="1009"/>
      <c r="BQ115" s="977" t="s">
        <v>234</v>
      </c>
      <c r="BR115" s="978"/>
      <c r="BS115" s="978"/>
      <c r="BT115" s="978"/>
      <c r="BU115" s="978"/>
      <c r="BV115" s="978" t="s">
        <v>234</v>
      </c>
      <c r="BW115" s="978"/>
      <c r="BX115" s="978"/>
      <c r="BY115" s="978"/>
      <c r="BZ115" s="978"/>
      <c r="CA115" s="978" t="s">
        <v>234</v>
      </c>
      <c r="CB115" s="978"/>
      <c r="CC115" s="978"/>
      <c r="CD115" s="978"/>
      <c r="CE115" s="978"/>
      <c r="CF115" s="972" t="s">
        <v>234</v>
      </c>
      <c r="CG115" s="973"/>
      <c r="CH115" s="973"/>
      <c r="CI115" s="973"/>
      <c r="CJ115" s="973"/>
      <c r="CK115" s="1003"/>
      <c r="CL115" s="1004"/>
      <c r="CM115" s="1007" t="s">
        <v>451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234</v>
      </c>
      <c r="DH115" s="1017"/>
      <c r="DI115" s="1017"/>
      <c r="DJ115" s="1017"/>
      <c r="DK115" s="1018"/>
      <c r="DL115" s="1019" t="s">
        <v>234</v>
      </c>
      <c r="DM115" s="1017"/>
      <c r="DN115" s="1017"/>
      <c r="DO115" s="1017"/>
      <c r="DP115" s="1018"/>
      <c r="DQ115" s="1019" t="s">
        <v>234</v>
      </c>
      <c r="DR115" s="1017"/>
      <c r="DS115" s="1017"/>
      <c r="DT115" s="1017"/>
      <c r="DU115" s="1018"/>
      <c r="DV115" s="1020" t="s">
        <v>234</v>
      </c>
      <c r="DW115" s="1021"/>
      <c r="DX115" s="1021"/>
      <c r="DY115" s="1021"/>
      <c r="DZ115" s="1022"/>
    </row>
    <row r="116" spans="1:130" s="248" customFormat="1" ht="26.25" customHeight="1" x14ac:dyDescent="0.15">
      <c r="A116" s="1014"/>
      <c r="B116" s="1015"/>
      <c r="C116" s="1023" t="s">
        <v>452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234</v>
      </c>
      <c r="AB116" s="1017"/>
      <c r="AC116" s="1017"/>
      <c r="AD116" s="1017"/>
      <c r="AE116" s="1018"/>
      <c r="AF116" s="1019" t="s">
        <v>234</v>
      </c>
      <c r="AG116" s="1017"/>
      <c r="AH116" s="1017"/>
      <c r="AI116" s="1017"/>
      <c r="AJ116" s="1018"/>
      <c r="AK116" s="1019" t="s">
        <v>234</v>
      </c>
      <c r="AL116" s="1017"/>
      <c r="AM116" s="1017"/>
      <c r="AN116" s="1017"/>
      <c r="AO116" s="1018"/>
      <c r="AP116" s="1020" t="s">
        <v>234</v>
      </c>
      <c r="AQ116" s="1021"/>
      <c r="AR116" s="1021"/>
      <c r="AS116" s="1021"/>
      <c r="AT116" s="1022"/>
      <c r="AU116" s="958"/>
      <c r="AV116" s="959"/>
      <c r="AW116" s="959"/>
      <c r="AX116" s="959"/>
      <c r="AY116" s="959"/>
      <c r="AZ116" s="1025" t="s">
        <v>453</v>
      </c>
      <c r="BA116" s="1026"/>
      <c r="BB116" s="1026"/>
      <c r="BC116" s="1026"/>
      <c r="BD116" s="1026"/>
      <c r="BE116" s="1026"/>
      <c r="BF116" s="1026"/>
      <c r="BG116" s="1026"/>
      <c r="BH116" s="1026"/>
      <c r="BI116" s="1026"/>
      <c r="BJ116" s="1026"/>
      <c r="BK116" s="1026"/>
      <c r="BL116" s="1026"/>
      <c r="BM116" s="1026"/>
      <c r="BN116" s="1026"/>
      <c r="BO116" s="1026"/>
      <c r="BP116" s="1027"/>
      <c r="BQ116" s="977" t="s">
        <v>234</v>
      </c>
      <c r="BR116" s="978"/>
      <c r="BS116" s="978"/>
      <c r="BT116" s="978"/>
      <c r="BU116" s="978"/>
      <c r="BV116" s="978" t="s">
        <v>234</v>
      </c>
      <c r="BW116" s="978"/>
      <c r="BX116" s="978"/>
      <c r="BY116" s="978"/>
      <c r="BZ116" s="978"/>
      <c r="CA116" s="978" t="s">
        <v>234</v>
      </c>
      <c r="CB116" s="978"/>
      <c r="CC116" s="978"/>
      <c r="CD116" s="978"/>
      <c r="CE116" s="978"/>
      <c r="CF116" s="972" t="s">
        <v>234</v>
      </c>
      <c r="CG116" s="973"/>
      <c r="CH116" s="973"/>
      <c r="CI116" s="973"/>
      <c r="CJ116" s="973"/>
      <c r="CK116" s="1003"/>
      <c r="CL116" s="1004"/>
      <c r="CM116" s="974" t="s">
        <v>454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234</v>
      </c>
      <c r="DH116" s="1017"/>
      <c r="DI116" s="1017"/>
      <c r="DJ116" s="1017"/>
      <c r="DK116" s="1018"/>
      <c r="DL116" s="1019" t="s">
        <v>234</v>
      </c>
      <c r="DM116" s="1017"/>
      <c r="DN116" s="1017"/>
      <c r="DO116" s="1017"/>
      <c r="DP116" s="1018"/>
      <c r="DQ116" s="1019" t="s">
        <v>234</v>
      </c>
      <c r="DR116" s="1017"/>
      <c r="DS116" s="1017"/>
      <c r="DT116" s="1017"/>
      <c r="DU116" s="1018"/>
      <c r="DV116" s="1020" t="s">
        <v>234</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455</v>
      </c>
      <c r="Z117" s="944"/>
      <c r="AA117" s="1034">
        <v>1488206</v>
      </c>
      <c r="AB117" s="1035"/>
      <c r="AC117" s="1035"/>
      <c r="AD117" s="1035"/>
      <c r="AE117" s="1036"/>
      <c r="AF117" s="1037">
        <v>1433963</v>
      </c>
      <c r="AG117" s="1035"/>
      <c r="AH117" s="1035"/>
      <c r="AI117" s="1035"/>
      <c r="AJ117" s="1036"/>
      <c r="AK117" s="1037">
        <v>1514613</v>
      </c>
      <c r="AL117" s="1035"/>
      <c r="AM117" s="1035"/>
      <c r="AN117" s="1035"/>
      <c r="AO117" s="1036"/>
      <c r="AP117" s="1038"/>
      <c r="AQ117" s="1039"/>
      <c r="AR117" s="1039"/>
      <c r="AS117" s="1039"/>
      <c r="AT117" s="1040"/>
      <c r="AU117" s="958"/>
      <c r="AV117" s="959"/>
      <c r="AW117" s="959"/>
      <c r="AX117" s="959"/>
      <c r="AY117" s="959"/>
      <c r="AZ117" s="1025" t="s">
        <v>456</v>
      </c>
      <c r="BA117" s="1026"/>
      <c r="BB117" s="1026"/>
      <c r="BC117" s="1026"/>
      <c r="BD117" s="1026"/>
      <c r="BE117" s="1026"/>
      <c r="BF117" s="1026"/>
      <c r="BG117" s="1026"/>
      <c r="BH117" s="1026"/>
      <c r="BI117" s="1026"/>
      <c r="BJ117" s="1026"/>
      <c r="BK117" s="1026"/>
      <c r="BL117" s="1026"/>
      <c r="BM117" s="1026"/>
      <c r="BN117" s="1026"/>
      <c r="BO117" s="1026"/>
      <c r="BP117" s="1027"/>
      <c r="BQ117" s="977" t="s">
        <v>234</v>
      </c>
      <c r="BR117" s="978"/>
      <c r="BS117" s="978"/>
      <c r="BT117" s="978"/>
      <c r="BU117" s="978"/>
      <c r="BV117" s="978" t="s">
        <v>234</v>
      </c>
      <c r="BW117" s="978"/>
      <c r="BX117" s="978"/>
      <c r="BY117" s="978"/>
      <c r="BZ117" s="978"/>
      <c r="CA117" s="978" t="s">
        <v>234</v>
      </c>
      <c r="CB117" s="978"/>
      <c r="CC117" s="978"/>
      <c r="CD117" s="978"/>
      <c r="CE117" s="978"/>
      <c r="CF117" s="972" t="s">
        <v>234</v>
      </c>
      <c r="CG117" s="973"/>
      <c r="CH117" s="973"/>
      <c r="CI117" s="973"/>
      <c r="CJ117" s="973"/>
      <c r="CK117" s="1003"/>
      <c r="CL117" s="1004"/>
      <c r="CM117" s="974" t="s">
        <v>457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234</v>
      </c>
      <c r="DH117" s="1017"/>
      <c r="DI117" s="1017"/>
      <c r="DJ117" s="1017"/>
      <c r="DK117" s="1018"/>
      <c r="DL117" s="1019" t="s">
        <v>234</v>
      </c>
      <c r="DM117" s="1017"/>
      <c r="DN117" s="1017"/>
      <c r="DO117" s="1017"/>
      <c r="DP117" s="1018"/>
      <c r="DQ117" s="1019" t="s">
        <v>234</v>
      </c>
      <c r="DR117" s="1017"/>
      <c r="DS117" s="1017"/>
      <c r="DT117" s="1017"/>
      <c r="DU117" s="1018"/>
      <c r="DV117" s="1020" t="s">
        <v>234</v>
      </c>
      <c r="DW117" s="1021"/>
      <c r="DX117" s="1021"/>
      <c r="DY117" s="1021"/>
      <c r="DZ117" s="1022"/>
    </row>
    <row r="118" spans="1:130" s="248" customFormat="1" ht="26.25" customHeight="1" x14ac:dyDescent="0.15">
      <c r="A118" s="962" t="s">
        <v>430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427</v>
      </c>
      <c r="AB118" s="943"/>
      <c r="AC118" s="943"/>
      <c r="AD118" s="943"/>
      <c r="AE118" s="944"/>
      <c r="AF118" s="942" t="s">
        <v>428</v>
      </c>
      <c r="AG118" s="943"/>
      <c r="AH118" s="943"/>
      <c r="AI118" s="943"/>
      <c r="AJ118" s="944"/>
      <c r="AK118" s="942" t="s">
        <v>308</v>
      </c>
      <c r="AL118" s="943"/>
      <c r="AM118" s="943"/>
      <c r="AN118" s="943"/>
      <c r="AO118" s="944"/>
      <c r="AP118" s="1029" t="s">
        <v>429</v>
      </c>
      <c r="AQ118" s="1030"/>
      <c r="AR118" s="1030"/>
      <c r="AS118" s="1030"/>
      <c r="AT118" s="1031"/>
      <c r="AU118" s="958"/>
      <c r="AV118" s="959"/>
      <c r="AW118" s="959"/>
      <c r="AX118" s="959"/>
      <c r="AY118" s="959"/>
      <c r="AZ118" s="1032" t="s">
        <v>458</v>
      </c>
      <c r="BA118" s="1023"/>
      <c r="BB118" s="1023"/>
      <c r="BC118" s="1023"/>
      <c r="BD118" s="1023"/>
      <c r="BE118" s="1023"/>
      <c r="BF118" s="1023"/>
      <c r="BG118" s="1023"/>
      <c r="BH118" s="1023"/>
      <c r="BI118" s="1023"/>
      <c r="BJ118" s="1023"/>
      <c r="BK118" s="1023"/>
      <c r="BL118" s="1023"/>
      <c r="BM118" s="1023"/>
      <c r="BN118" s="1023"/>
      <c r="BO118" s="1023"/>
      <c r="BP118" s="1024"/>
      <c r="BQ118" s="1055" t="s">
        <v>234</v>
      </c>
      <c r="BR118" s="1056"/>
      <c r="BS118" s="1056"/>
      <c r="BT118" s="1056"/>
      <c r="BU118" s="1056"/>
      <c r="BV118" s="1056" t="s">
        <v>234</v>
      </c>
      <c r="BW118" s="1056"/>
      <c r="BX118" s="1056"/>
      <c r="BY118" s="1056"/>
      <c r="BZ118" s="1056"/>
      <c r="CA118" s="1056" t="s">
        <v>234</v>
      </c>
      <c r="CB118" s="1056"/>
      <c r="CC118" s="1056"/>
      <c r="CD118" s="1056"/>
      <c r="CE118" s="1056"/>
      <c r="CF118" s="972" t="s">
        <v>234</v>
      </c>
      <c r="CG118" s="973"/>
      <c r="CH118" s="973"/>
      <c r="CI118" s="973"/>
      <c r="CJ118" s="973"/>
      <c r="CK118" s="1003"/>
      <c r="CL118" s="1004"/>
      <c r="CM118" s="974" t="s">
        <v>459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234</v>
      </c>
      <c r="DH118" s="1017"/>
      <c r="DI118" s="1017"/>
      <c r="DJ118" s="1017"/>
      <c r="DK118" s="1018"/>
      <c r="DL118" s="1019" t="s">
        <v>234</v>
      </c>
      <c r="DM118" s="1017"/>
      <c r="DN118" s="1017"/>
      <c r="DO118" s="1017"/>
      <c r="DP118" s="1018"/>
      <c r="DQ118" s="1019" t="s">
        <v>234</v>
      </c>
      <c r="DR118" s="1017"/>
      <c r="DS118" s="1017"/>
      <c r="DT118" s="1017"/>
      <c r="DU118" s="1018"/>
      <c r="DV118" s="1020" t="s">
        <v>234</v>
      </c>
      <c r="DW118" s="1021"/>
      <c r="DX118" s="1021"/>
      <c r="DY118" s="1021"/>
      <c r="DZ118" s="1022"/>
    </row>
    <row r="119" spans="1:130" s="248" customFormat="1" ht="26.25" customHeight="1" x14ac:dyDescent="0.15">
      <c r="A119" s="1116" t="s">
        <v>433</v>
      </c>
      <c r="B119" s="1002"/>
      <c r="C119" s="981" t="s">
        <v>434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234</v>
      </c>
      <c r="AB119" s="950"/>
      <c r="AC119" s="950"/>
      <c r="AD119" s="950"/>
      <c r="AE119" s="951"/>
      <c r="AF119" s="952" t="s">
        <v>234</v>
      </c>
      <c r="AG119" s="950"/>
      <c r="AH119" s="950"/>
      <c r="AI119" s="950"/>
      <c r="AJ119" s="951"/>
      <c r="AK119" s="952" t="s">
        <v>234</v>
      </c>
      <c r="AL119" s="950"/>
      <c r="AM119" s="950"/>
      <c r="AN119" s="950"/>
      <c r="AO119" s="951"/>
      <c r="AP119" s="953" t="s">
        <v>234</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460</v>
      </c>
      <c r="BP119" s="1064"/>
      <c r="BQ119" s="1055">
        <v>20544291</v>
      </c>
      <c r="BR119" s="1056"/>
      <c r="BS119" s="1056"/>
      <c r="BT119" s="1056"/>
      <c r="BU119" s="1056"/>
      <c r="BV119" s="1056">
        <v>20565032</v>
      </c>
      <c r="BW119" s="1056"/>
      <c r="BX119" s="1056"/>
      <c r="BY119" s="1056"/>
      <c r="BZ119" s="1056"/>
      <c r="CA119" s="1056">
        <v>19918798</v>
      </c>
      <c r="CB119" s="1056"/>
      <c r="CC119" s="1056"/>
      <c r="CD119" s="1056"/>
      <c r="CE119" s="1056"/>
      <c r="CF119" s="1057"/>
      <c r="CG119" s="1058"/>
      <c r="CH119" s="1058"/>
      <c r="CI119" s="1058"/>
      <c r="CJ119" s="1059"/>
      <c r="CK119" s="1005"/>
      <c r="CL119" s="1006"/>
      <c r="CM119" s="1060" t="s">
        <v>461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234</v>
      </c>
      <c r="DH119" s="1042"/>
      <c r="DI119" s="1042"/>
      <c r="DJ119" s="1042"/>
      <c r="DK119" s="1043"/>
      <c r="DL119" s="1041" t="s">
        <v>234</v>
      </c>
      <c r="DM119" s="1042"/>
      <c r="DN119" s="1042"/>
      <c r="DO119" s="1042"/>
      <c r="DP119" s="1043"/>
      <c r="DQ119" s="1041" t="s">
        <v>234</v>
      </c>
      <c r="DR119" s="1042"/>
      <c r="DS119" s="1042"/>
      <c r="DT119" s="1042"/>
      <c r="DU119" s="1043"/>
      <c r="DV119" s="1044" t="s">
        <v>234</v>
      </c>
      <c r="DW119" s="1045"/>
      <c r="DX119" s="1045"/>
      <c r="DY119" s="1045"/>
      <c r="DZ119" s="1046"/>
    </row>
    <row r="120" spans="1:130" s="248" customFormat="1" ht="26.25" customHeight="1" x14ac:dyDescent="0.15">
      <c r="A120" s="1117"/>
      <c r="B120" s="1004"/>
      <c r="C120" s="974" t="s">
        <v>438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234</v>
      </c>
      <c r="AB120" s="1017"/>
      <c r="AC120" s="1017"/>
      <c r="AD120" s="1017"/>
      <c r="AE120" s="1018"/>
      <c r="AF120" s="1019" t="s">
        <v>234</v>
      </c>
      <c r="AG120" s="1017"/>
      <c r="AH120" s="1017"/>
      <c r="AI120" s="1017"/>
      <c r="AJ120" s="1018"/>
      <c r="AK120" s="1019" t="s">
        <v>234</v>
      </c>
      <c r="AL120" s="1017"/>
      <c r="AM120" s="1017"/>
      <c r="AN120" s="1017"/>
      <c r="AO120" s="1018"/>
      <c r="AP120" s="1020" t="s">
        <v>234</v>
      </c>
      <c r="AQ120" s="1021"/>
      <c r="AR120" s="1021"/>
      <c r="AS120" s="1021"/>
      <c r="AT120" s="1022"/>
      <c r="AU120" s="1047" t="s">
        <v>462</v>
      </c>
      <c r="AV120" s="1048"/>
      <c r="AW120" s="1048"/>
      <c r="AX120" s="1048"/>
      <c r="AY120" s="1049"/>
      <c r="AZ120" s="998" t="s">
        <v>463</v>
      </c>
      <c r="BA120" s="947"/>
      <c r="BB120" s="947"/>
      <c r="BC120" s="947"/>
      <c r="BD120" s="947"/>
      <c r="BE120" s="947"/>
      <c r="BF120" s="947"/>
      <c r="BG120" s="947"/>
      <c r="BH120" s="947"/>
      <c r="BI120" s="947"/>
      <c r="BJ120" s="947"/>
      <c r="BK120" s="947"/>
      <c r="BL120" s="947"/>
      <c r="BM120" s="947"/>
      <c r="BN120" s="947"/>
      <c r="BO120" s="947"/>
      <c r="BP120" s="948"/>
      <c r="BQ120" s="984">
        <v>2734950</v>
      </c>
      <c r="BR120" s="985"/>
      <c r="BS120" s="985"/>
      <c r="BT120" s="985"/>
      <c r="BU120" s="985"/>
      <c r="BV120" s="985">
        <v>2659433</v>
      </c>
      <c r="BW120" s="985"/>
      <c r="BX120" s="985"/>
      <c r="BY120" s="985"/>
      <c r="BZ120" s="985"/>
      <c r="CA120" s="985">
        <v>2568039</v>
      </c>
      <c r="CB120" s="985"/>
      <c r="CC120" s="985"/>
      <c r="CD120" s="985"/>
      <c r="CE120" s="985"/>
      <c r="CF120" s="999">
        <v>47.2</v>
      </c>
      <c r="CG120" s="1000"/>
      <c r="CH120" s="1000"/>
      <c r="CI120" s="1000"/>
      <c r="CJ120" s="1000"/>
      <c r="CK120" s="1065" t="s">
        <v>464</v>
      </c>
      <c r="CL120" s="1066"/>
      <c r="CM120" s="1066"/>
      <c r="CN120" s="1066"/>
      <c r="CO120" s="1067"/>
      <c r="CP120" s="1073" t="s">
        <v>410</v>
      </c>
      <c r="CQ120" s="1074"/>
      <c r="CR120" s="1074"/>
      <c r="CS120" s="1074"/>
      <c r="CT120" s="1074"/>
      <c r="CU120" s="1074"/>
      <c r="CV120" s="1074"/>
      <c r="CW120" s="1074"/>
      <c r="CX120" s="1074"/>
      <c r="CY120" s="1074"/>
      <c r="CZ120" s="1074"/>
      <c r="DA120" s="1074"/>
      <c r="DB120" s="1074"/>
      <c r="DC120" s="1074"/>
      <c r="DD120" s="1074"/>
      <c r="DE120" s="1074"/>
      <c r="DF120" s="1075"/>
      <c r="DG120" s="984">
        <v>667518</v>
      </c>
      <c r="DH120" s="985"/>
      <c r="DI120" s="985"/>
      <c r="DJ120" s="985"/>
      <c r="DK120" s="985"/>
      <c r="DL120" s="985">
        <v>625621</v>
      </c>
      <c r="DM120" s="985"/>
      <c r="DN120" s="985"/>
      <c r="DO120" s="985"/>
      <c r="DP120" s="985"/>
      <c r="DQ120" s="985">
        <v>582989</v>
      </c>
      <c r="DR120" s="985"/>
      <c r="DS120" s="985"/>
      <c r="DT120" s="985"/>
      <c r="DU120" s="985"/>
      <c r="DV120" s="986">
        <v>10.7</v>
      </c>
      <c r="DW120" s="986"/>
      <c r="DX120" s="986"/>
      <c r="DY120" s="986"/>
      <c r="DZ120" s="987"/>
    </row>
    <row r="121" spans="1:130" s="248" customFormat="1" ht="26.25" customHeight="1" x14ac:dyDescent="0.15">
      <c r="A121" s="1117"/>
      <c r="B121" s="1004"/>
      <c r="C121" s="1025" t="s">
        <v>465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234</v>
      </c>
      <c r="AB121" s="1017"/>
      <c r="AC121" s="1017"/>
      <c r="AD121" s="1017"/>
      <c r="AE121" s="1018"/>
      <c r="AF121" s="1019" t="s">
        <v>234</v>
      </c>
      <c r="AG121" s="1017"/>
      <c r="AH121" s="1017"/>
      <c r="AI121" s="1017"/>
      <c r="AJ121" s="1018"/>
      <c r="AK121" s="1019" t="s">
        <v>234</v>
      </c>
      <c r="AL121" s="1017"/>
      <c r="AM121" s="1017"/>
      <c r="AN121" s="1017"/>
      <c r="AO121" s="1018"/>
      <c r="AP121" s="1020" t="s">
        <v>234</v>
      </c>
      <c r="AQ121" s="1021"/>
      <c r="AR121" s="1021"/>
      <c r="AS121" s="1021"/>
      <c r="AT121" s="1022"/>
      <c r="AU121" s="1050"/>
      <c r="AV121" s="1051"/>
      <c r="AW121" s="1051"/>
      <c r="AX121" s="1051"/>
      <c r="AY121" s="1052"/>
      <c r="AZ121" s="1007" t="s">
        <v>466</v>
      </c>
      <c r="BA121" s="1008"/>
      <c r="BB121" s="1008"/>
      <c r="BC121" s="1008"/>
      <c r="BD121" s="1008"/>
      <c r="BE121" s="1008"/>
      <c r="BF121" s="1008"/>
      <c r="BG121" s="1008"/>
      <c r="BH121" s="1008"/>
      <c r="BI121" s="1008"/>
      <c r="BJ121" s="1008"/>
      <c r="BK121" s="1008"/>
      <c r="BL121" s="1008"/>
      <c r="BM121" s="1008"/>
      <c r="BN121" s="1008"/>
      <c r="BO121" s="1008"/>
      <c r="BP121" s="1009"/>
      <c r="BQ121" s="977">
        <v>1180161</v>
      </c>
      <c r="BR121" s="978"/>
      <c r="BS121" s="978"/>
      <c r="BT121" s="978"/>
      <c r="BU121" s="978"/>
      <c r="BV121" s="978">
        <v>1298765</v>
      </c>
      <c r="BW121" s="978"/>
      <c r="BX121" s="978"/>
      <c r="BY121" s="978"/>
      <c r="BZ121" s="978"/>
      <c r="CA121" s="978">
        <v>1247782</v>
      </c>
      <c r="CB121" s="978"/>
      <c r="CC121" s="978"/>
      <c r="CD121" s="978"/>
      <c r="CE121" s="978"/>
      <c r="CF121" s="972">
        <v>23</v>
      </c>
      <c r="CG121" s="973"/>
      <c r="CH121" s="973"/>
      <c r="CI121" s="973"/>
      <c r="CJ121" s="973"/>
      <c r="CK121" s="1068"/>
      <c r="CL121" s="1069"/>
      <c r="CM121" s="1069"/>
      <c r="CN121" s="1069"/>
      <c r="CO121" s="1070"/>
      <c r="CP121" s="1078" t="s">
        <v>408</v>
      </c>
      <c r="CQ121" s="1079"/>
      <c r="CR121" s="1079"/>
      <c r="CS121" s="1079"/>
      <c r="CT121" s="1079"/>
      <c r="CU121" s="1079"/>
      <c r="CV121" s="1079"/>
      <c r="CW121" s="1079"/>
      <c r="CX121" s="1079"/>
      <c r="CY121" s="1079"/>
      <c r="CZ121" s="1079"/>
      <c r="DA121" s="1079"/>
      <c r="DB121" s="1079"/>
      <c r="DC121" s="1079"/>
      <c r="DD121" s="1079"/>
      <c r="DE121" s="1079"/>
      <c r="DF121" s="1080"/>
      <c r="DG121" s="977">
        <v>512047</v>
      </c>
      <c r="DH121" s="978"/>
      <c r="DI121" s="978"/>
      <c r="DJ121" s="978"/>
      <c r="DK121" s="978"/>
      <c r="DL121" s="978">
        <v>498015</v>
      </c>
      <c r="DM121" s="978"/>
      <c r="DN121" s="978"/>
      <c r="DO121" s="978"/>
      <c r="DP121" s="978"/>
      <c r="DQ121" s="978">
        <v>456552</v>
      </c>
      <c r="DR121" s="978"/>
      <c r="DS121" s="978"/>
      <c r="DT121" s="978"/>
      <c r="DU121" s="978"/>
      <c r="DV121" s="979">
        <v>8.4</v>
      </c>
      <c r="DW121" s="979"/>
      <c r="DX121" s="979"/>
      <c r="DY121" s="979"/>
      <c r="DZ121" s="980"/>
    </row>
    <row r="122" spans="1:130" s="248" customFormat="1" ht="26.25" customHeight="1" x14ac:dyDescent="0.15">
      <c r="A122" s="1117"/>
      <c r="B122" s="1004"/>
      <c r="C122" s="974" t="s">
        <v>448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234</v>
      </c>
      <c r="AB122" s="1017"/>
      <c r="AC122" s="1017"/>
      <c r="AD122" s="1017"/>
      <c r="AE122" s="1018"/>
      <c r="AF122" s="1019" t="s">
        <v>234</v>
      </c>
      <c r="AG122" s="1017"/>
      <c r="AH122" s="1017"/>
      <c r="AI122" s="1017"/>
      <c r="AJ122" s="1018"/>
      <c r="AK122" s="1019" t="s">
        <v>234</v>
      </c>
      <c r="AL122" s="1017"/>
      <c r="AM122" s="1017"/>
      <c r="AN122" s="1017"/>
      <c r="AO122" s="1018"/>
      <c r="AP122" s="1020" t="s">
        <v>234</v>
      </c>
      <c r="AQ122" s="1021"/>
      <c r="AR122" s="1021"/>
      <c r="AS122" s="1021"/>
      <c r="AT122" s="1022"/>
      <c r="AU122" s="1050"/>
      <c r="AV122" s="1051"/>
      <c r="AW122" s="1051"/>
      <c r="AX122" s="1051"/>
      <c r="AY122" s="1052"/>
      <c r="AZ122" s="1032" t="s">
        <v>467</v>
      </c>
      <c r="BA122" s="1023"/>
      <c r="BB122" s="1023"/>
      <c r="BC122" s="1023"/>
      <c r="BD122" s="1023"/>
      <c r="BE122" s="1023"/>
      <c r="BF122" s="1023"/>
      <c r="BG122" s="1023"/>
      <c r="BH122" s="1023"/>
      <c r="BI122" s="1023"/>
      <c r="BJ122" s="1023"/>
      <c r="BK122" s="1023"/>
      <c r="BL122" s="1023"/>
      <c r="BM122" s="1023"/>
      <c r="BN122" s="1023"/>
      <c r="BO122" s="1023"/>
      <c r="BP122" s="1024"/>
      <c r="BQ122" s="1055">
        <v>12422501</v>
      </c>
      <c r="BR122" s="1056"/>
      <c r="BS122" s="1056"/>
      <c r="BT122" s="1056"/>
      <c r="BU122" s="1056"/>
      <c r="BV122" s="1056">
        <v>12447246</v>
      </c>
      <c r="BW122" s="1056"/>
      <c r="BX122" s="1056"/>
      <c r="BY122" s="1056"/>
      <c r="BZ122" s="1056"/>
      <c r="CA122" s="1056">
        <v>12201193</v>
      </c>
      <c r="CB122" s="1056"/>
      <c r="CC122" s="1056"/>
      <c r="CD122" s="1056"/>
      <c r="CE122" s="1056"/>
      <c r="CF122" s="1076">
        <v>224.4</v>
      </c>
      <c r="CG122" s="1077"/>
      <c r="CH122" s="1077"/>
      <c r="CI122" s="1077"/>
      <c r="CJ122" s="1077"/>
      <c r="CK122" s="1068"/>
      <c r="CL122" s="1069"/>
      <c r="CM122" s="1069"/>
      <c r="CN122" s="1069"/>
      <c r="CO122" s="1070"/>
      <c r="CP122" s="1078" t="s">
        <v>405</v>
      </c>
      <c r="CQ122" s="1079"/>
      <c r="CR122" s="1079"/>
      <c r="CS122" s="1079"/>
      <c r="CT122" s="1079"/>
      <c r="CU122" s="1079"/>
      <c r="CV122" s="1079"/>
      <c r="CW122" s="1079"/>
      <c r="CX122" s="1079"/>
      <c r="CY122" s="1079"/>
      <c r="CZ122" s="1079"/>
      <c r="DA122" s="1079"/>
      <c r="DB122" s="1079"/>
      <c r="DC122" s="1079"/>
      <c r="DD122" s="1079"/>
      <c r="DE122" s="1079"/>
      <c r="DF122" s="1080"/>
      <c r="DG122" s="977">
        <v>41173</v>
      </c>
      <c r="DH122" s="978"/>
      <c r="DI122" s="978"/>
      <c r="DJ122" s="978"/>
      <c r="DK122" s="978"/>
      <c r="DL122" s="978">
        <v>44646</v>
      </c>
      <c r="DM122" s="978"/>
      <c r="DN122" s="978"/>
      <c r="DO122" s="978"/>
      <c r="DP122" s="978"/>
      <c r="DQ122" s="978">
        <v>60400</v>
      </c>
      <c r="DR122" s="978"/>
      <c r="DS122" s="978"/>
      <c r="DT122" s="978"/>
      <c r="DU122" s="978"/>
      <c r="DV122" s="979">
        <v>1.1000000000000001</v>
      </c>
      <c r="DW122" s="979"/>
      <c r="DX122" s="979"/>
      <c r="DY122" s="979"/>
      <c r="DZ122" s="980"/>
    </row>
    <row r="123" spans="1:130" s="248" customFormat="1" ht="26.25" customHeight="1" x14ac:dyDescent="0.15">
      <c r="A123" s="1117"/>
      <c r="B123" s="1004"/>
      <c r="C123" s="974" t="s">
        <v>454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234</v>
      </c>
      <c r="AB123" s="1017"/>
      <c r="AC123" s="1017"/>
      <c r="AD123" s="1017"/>
      <c r="AE123" s="1018"/>
      <c r="AF123" s="1019" t="s">
        <v>234</v>
      </c>
      <c r="AG123" s="1017"/>
      <c r="AH123" s="1017"/>
      <c r="AI123" s="1017"/>
      <c r="AJ123" s="1018"/>
      <c r="AK123" s="1019" t="s">
        <v>234</v>
      </c>
      <c r="AL123" s="1017"/>
      <c r="AM123" s="1017"/>
      <c r="AN123" s="1017"/>
      <c r="AO123" s="1018"/>
      <c r="AP123" s="1020" t="s">
        <v>234</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468</v>
      </c>
      <c r="BP123" s="1064"/>
      <c r="BQ123" s="1123">
        <v>16337612</v>
      </c>
      <c r="BR123" s="1124"/>
      <c r="BS123" s="1124"/>
      <c r="BT123" s="1124"/>
      <c r="BU123" s="1124"/>
      <c r="BV123" s="1124">
        <v>16405444</v>
      </c>
      <c r="BW123" s="1124"/>
      <c r="BX123" s="1124"/>
      <c r="BY123" s="1124"/>
      <c r="BZ123" s="1124"/>
      <c r="CA123" s="1124">
        <v>16017014</v>
      </c>
      <c r="CB123" s="1124"/>
      <c r="CC123" s="1124"/>
      <c r="CD123" s="1124"/>
      <c r="CE123" s="1124"/>
      <c r="CF123" s="1057"/>
      <c r="CG123" s="1058"/>
      <c r="CH123" s="1058"/>
      <c r="CI123" s="1058"/>
      <c r="CJ123" s="1059"/>
      <c r="CK123" s="1068"/>
      <c r="CL123" s="1069"/>
      <c r="CM123" s="1069"/>
      <c r="CN123" s="1069"/>
      <c r="CO123" s="1070"/>
      <c r="CP123" s="1078" t="s">
        <v>406</v>
      </c>
      <c r="CQ123" s="1079"/>
      <c r="CR123" s="1079"/>
      <c r="CS123" s="1079"/>
      <c r="CT123" s="1079"/>
      <c r="CU123" s="1079"/>
      <c r="CV123" s="1079"/>
      <c r="CW123" s="1079"/>
      <c r="CX123" s="1079"/>
      <c r="CY123" s="1079"/>
      <c r="CZ123" s="1079"/>
      <c r="DA123" s="1079"/>
      <c r="DB123" s="1079"/>
      <c r="DC123" s="1079"/>
      <c r="DD123" s="1079"/>
      <c r="DE123" s="1079"/>
      <c r="DF123" s="1080"/>
      <c r="DG123" s="1016" t="s">
        <v>234</v>
      </c>
      <c r="DH123" s="1017"/>
      <c r="DI123" s="1017"/>
      <c r="DJ123" s="1017"/>
      <c r="DK123" s="1018"/>
      <c r="DL123" s="1019" t="s">
        <v>234</v>
      </c>
      <c r="DM123" s="1017"/>
      <c r="DN123" s="1017"/>
      <c r="DO123" s="1017"/>
      <c r="DP123" s="1018"/>
      <c r="DQ123" s="1019" t="s">
        <v>234</v>
      </c>
      <c r="DR123" s="1017"/>
      <c r="DS123" s="1017"/>
      <c r="DT123" s="1017"/>
      <c r="DU123" s="1018"/>
      <c r="DV123" s="1020" t="s">
        <v>234</v>
      </c>
      <c r="DW123" s="1021"/>
      <c r="DX123" s="1021"/>
      <c r="DY123" s="1021"/>
      <c r="DZ123" s="1022"/>
    </row>
    <row r="124" spans="1:130" s="248" customFormat="1" ht="26.25" customHeight="1" thickBot="1" x14ac:dyDescent="0.2">
      <c r="A124" s="1117"/>
      <c r="B124" s="1004"/>
      <c r="C124" s="974" t="s">
        <v>457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234</v>
      </c>
      <c r="AB124" s="1017"/>
      <c r="AC124" s="1017"/>
      <c r="AD124" s="1017"/>
      <c r="AE124" s="1018"/>
      <c r="AF124" s="1019" t="s">
        <v>234</v>
      </c>
      <c r="AG124" s="1017"/>
      <c r="AH124" s="1017"/>
      <c r="AI124" s="1017"/>
      <c r="AJ124" s="1018"/>
      <c r="AK124" s="1019" t="s">
        <v>234</v>
      </c>
      <c r="AL124" s="1017"/>
      <c r="AM124" s="1017"/>
      <c r="AN124" s="1017"/>
      <c r="AO124" s="1018"/>
      <c r="AP124" s="1020" t="s">
        <v>234</v>
      </c>
      <c r="AQ124" s="1021"/>
      <c r="AR124" s="1021"/>
      <c r="AS124" s="1021"/>
      <c r="AT124" s="1022"/>
      <c r="AU124" s="1119" t="s">
        <v>469</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80.2</v>
      </c>
      <c r="BR124" s="1086"/>
      <c r="BS124" s="1086"/>
      <c r="BT124" s="1086"/>
      <c r="BU124" s="1086"/>
      <c r="BV124" s="1086">
        <v>79.5</v>
      </c>
      <c r="BW124" s="1086"/>
      <c r="BX124" s="1086"/>
      <c r="BY124" s="1086"/>
      <c r="BZ124" s="1086"/>
      <c r="CA124" s="1086">
        <v>71.7</v>
      </c>
      <c r="CB124" s="1086"/>
      <c r="CC124" s="1086"/>
      <c r="CD124" s="1086"/>
      <c r="CE124" s="1086"/>
      <c r="CF124" s="1087"/>
      <c r="CG124" s="1088"/>
      <c r="CH124" s="1088"/>
      <c r="CI124" s="1088"/>
      <c r="CJ124" s="1089"/>
      <c r="CK124" s="1071"/>
      <c r="CL124" s="1071"/>
      <c r="CM124" s="1071"/>
      <c r="CN124" s="1071"/>
      <c r="CO124" s="1072"/>
      <c r="CP124" s="1078" t="s">
        <v>470</v>
      </c>
      <c r="CQ124" s="1079"/>
      <c r="CR124" s="1079"/>
      <c r="CS124" s="1079"/>
      <c r="CT124" s="1079"/>
      <c r="CU124" s="1079"/>
      <c r="CV124" s="1079"/>
      <c r="CW124" s="1079"/>
      <c r="CX124" s="1079"/>
      <c r="CY124" s="1079"/>
      <c r="CZ124" s="1079"/>
      <c r="DA124" s="1079"/>
      <c r="DB124" s="1079"/>
      <c r="DC124" s="1079"/>
      <c r="DD124" s="1079"/>
      <c r="DE124" s="1079"/>
      <c r="DF124" s="1080"/>
      <c r="DG124" s="1063" t="s">
        <v>234</v>
      </c>
      <c r="DH124" s="1042"/>
      <c r="DI124" s="1042"/>
      <c r="DJ124" s="1042"/>
      <c r="DK124" s="1043"/>
      <c r="DL124" s="1041" t="s">
        <v>234</v>
      </c>
      <c r="DM124" s="1042"/>
      <c r="DN124" s="1042"/>
      <c r="DO124" s="1042"/>
      <c r="DP124" s="1043"/>
      <c r="DQ124" s="1041" t="s">
        <v>234</v>
      </c>
      <c r="DR124" s="1042"/>
      <c r="DS124" s="1042"/>
      <c r="DT124" s="1042"/>
      <c r="DU124" s="1043"/>
      <c r="DV124" s="1044" t="s">
        <v>234</v>
      </c>
      <c r="DW124" s="1045"/>
      <c r="DX124" s="1045"/>
      <c r="DY124" s="1045"/>
      <c r="DZ124" s="1046"/>
    </row>
    <row r="125" spans="1:130" s="248" customFormat="1" ht="26.25" customHeight="1" x14ac:dyDescent="0.15">
      <c r="A125" s="1117"/>
      <c r="B125" s="1004"/>
      <c r="C125" s="974" t="s">
        <v>459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234</v>
      </c>
      <c r="AB125" s="1017"/>
      <c r="AC125" s="1017"/>
      <c r="AD125" s="1017"/>
      <c r="AE125" s="1018"/>
      <c r="AF125" s="1019" t="s">
        <v>234</v>
      </c>
      <c r="AG125" s="1017"/>
      <c r="AH125" s="1017"/>
      <c r="AI125" s="1017"/>
      <c r="AJ125" s="1018"/>
      <c r="AK125" s="1019" t="s">
        <v>234</v>
      </c>
      <c r="AL125" s="1017"/>
      <c r="AM125" s="1017"/>
      <c r="AN125" s="1017"/>
      <c r="AO125" s="1018"/>
      <c r="AP125" s="1020" t="s">
        <v>234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471</v>
      </c>
      <c r="CL125" s="1066"/>
      <c r="CM125" s="1066"/>
      <c r="CN125" s="1066"/>
      <c r="CO125" s="1067"/>
      <c r="CP125" s="998" t="s">
        <v>472</v>
      </c>
      <c r="CQ125" s="947"/>
      <c r="CR125" s="947"/>
      <c r="CS125" s="947"/>
      <c r="CT125" s="947"/>
      <c r="CU125" s="947"/>
      <c r="CV125" s="947"/>
      <c r="CW125" s="947"/>
      <c r="CX125" s="947"/>
      <c r="CY125" s="947"/>
      <c r="CZ125" s="947"/>
      <c r="DA125" s="947"/>
      <c r="DB125" s="947"/>
      <c r="DC125" s="947"/>
      <c r="DD125" s="947"/>
      <c r="DE125" s="947"/>
      <c r="DF125" s="948"/>
      <c r="DG125" s="984" t="s">
        <v>234</v>
      </c>
      <c r="DH125" s="985"/>
      <c r="DI125" s="985"/>
      <c r="DJ125" s="985"/>
      <c r="DK125" s="985"/>
      <c r="DL125" s="985" t="s">
        <v>234</v>
      </c>
      <c r="DM125" s="985"/>
      <c r="DN125" s="985"/>
      <c r="DO125" s="985"/>
      <c r="DP125" s="985"/>
      <c r="DQ125" s="985" t="s">
        <v>234</v>
      </c>
      <c r="DR125" s="985"/>
      <c r="DS125" s="985"/>
      <c r="DT125" s="985"/>
      <c r="DU125" s="985"/>
      <c r="DV125" s="986" t="s">
        <v>234</v>
      </c>
      <c r="DW125" s="986"/>
      <c r="DX125" s="986"/>
      <c r="DY125" s="986"/>
      <c r="DZ125" s="987"/>
    </row>
    <row r="126" spans="1:130" s="248" customFormat="1" ht="26.25" customHeight="1" thickBot="1" x14ac:dyDescent="0.2">
      <c r="A126" s="1117"/>
      <c r="B126" s="1004"/>
      <c r="C126" s="974" t="s">
        <v>461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234</v>
      </c>
      <c r="AB126" s="1017"/>
      <c r="AC126" s="1017"/>
      <c r="AD126" s="1017"/>
      <c r="AE126" s="1018"/>
      <c r="AF126" s="1019" t="s">
        <v>234</v>
      </c>
      <c r="AG126" s="1017"/>
      <c r="AH126" s="1017"/>
      <c r="AI126" s="1017"/>
      <c r="AJ126" s="1018"/>
      <c r="AK126" s="1019" t="s">
        <v>234</v>
      </c>
      <c r="AL126" s="1017"/>
      <c r="AM126" s="1017"/>
      <c r="AN126" s="1017"/>
      <c r="AO126" s="1018"/>
      <c r="AP126" s="1020" t="s">
        <v>234</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473</v>
      </c>
      <c r="CQ126" s="1008"/>
      <c r="CR126" s="1008"/>
      <c r="CS126" s="1008"/>
      <c r="CT126" s="1008"/>
      <c r="CU126" s="1008"/>
      <c r="CV126" s="1008"/>
      <c r="CW126" s="1008"/>
      <c r="CX126" s="1008"/>
      <c r="CY126" s="1008"/>
      <c r="CZ126" s="1008"/>
      <c r="DA126" s="1008"/>
      <c r="DB126" s="1008"/>
      <c r="DC126" s="1008"/>
      <c r="DD126" s="1008"/>
      <c r="DE126" s="1008"/>
      <c r="DF126" s="1009"/>
      <c r="DG126" s="977" t="s">
        <v>234</v>
      </c>
      <c r="DH126" s="978"/>
      <c r="DI126" s="978"/>
      <c r="DJ126" s="978"/>
      <c r="DK126" s="978"/>
      <c r="DL126" s="978" t="s">
        <v>234</v>
      </c>
      <c r="DM126" s="978"/>
      <c r="DN126" s="978"/>
      <c r="DO126" s="978"/>
      <c r="DP126" s="978"/>
      <c r="DQ126" s="978" t="s">
        <v>234</v>
      </c>
      <c r="DR126" s="978"/>
      <c r="DS126" s="978"/>
      <c r="DT126" s="978"/>
      <c r="DU126" s="978"/>
      <c r="DV126" s="979" t="s">
        <v>234</v>
      </c>
      <c r="DW126" s="979"/>
      <c r="DX126" s="979"/>
      <c r="DY126" s="979"/>
      <c r="DZ126" s="980"/>
    </row>
    <row r="127" spans="1:130" s="248" customFormat="1" ht="26.25" customHeight="1" x14ac:dyDescent="0.15">
      <c r="A127" s="1118"/>
      <c r="B127" s="1006"/>
      <c r="C127" s="1060" t="s">
        <v>474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234</v>
      </c>
      <c r="AB127" s="1017"/>
      <c r="AC127" s="1017"/>
      <c r="AD127" s="1017"/>
      <c r="AE127" s="1018"/>
      <c r="AF127" s="1019" t="s">
        <v>234</v>
      </c>
      <c r="AG127" s="1017"/>
      <c r="AH127" s="1017"/>
      <c r="AI127" s="1017"/>
      <c r="AJ127" s="1018"/>
      <c r="AK127" s="1019" t="s">
        <v>234</v>
      </c>
      <c r="AL127" s="1017"/>
      <c r="AM127" s="1017"/>
      <c r="AN127" s="1017"/>
      <c r="AO127" s="1018"/>
      <c r="AP127" s="1020" t="s">
        <v>234</v>
      </c>
      <c r="AQ127" s="1021"/>
      <c r="AR127" s="1021"/>
      <c r="AS127" s="1021"/>
      <c r="AT127" s="1022"/>
      <c r="AU127" s="284"/>
      <c r="AV127" s="284"/>
      <c r="AW127" s="284"/>
      <c r="AX127" s="1090" t="s">
        <v>475</v>
      </c>
      <c r="AY127" s="1091"/>
      <c r="AZ127" s="1091"/>
      <c r="BA127" s="1091"/>
      <c r="BB127" s="1091"/>
      <c r="BC127" s="1091"/>
      <c r="BD127" s="1091"/>
      <c r="BE127" s="1092"/>
      <c r="BF127" s="1093" t="s">
        <v>476</v>
      </c>
      <c r="BG127" s="1091"/>
      <c r="BH127" s="1091"/>
      <c r="BI127" s="1091"/>
      <c r="BJ127" s="1091"/>
      <c r="BK127" s="1091"/>
      <c r="BL127" s="1092"/>
      <c r="BM127" s="1093" t="s">
        <v>477</v>
      </c>
      <c r="BN127" s="1091"/>
      <c r="BO127" s="1091"/>
      <c r="BP127" s="1091"/>
      <c r="BQ127" s="1091"/>
      <c r="BR127" s="1091"/>
      <c r="BS127" s="1092"/>
      <c r="BT127" s="1093" t="s">
        <v>478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479</v>
      </c>
      <c r="CQ127" s="1008"/>
      <c r="CR127" s="1008"/>
      <c r="CS127" s="1008"/>
      <c r="CT127" s="1008"/>
      <c r="CU127" s="1008"/>
      <c r="CV127" s="1008"/>
      <c r="CW127" s="1008"/>
      <c r="CX127" s="1008"/>
      <c r="CY127" s="1008"/>
      <c r="CZ127" s="1008"/>
      <c r="DA127" s="1008"/>
      <c r="DB127" s="1008"/>
      <c r="DC127" s="1008"/>
      <c r="DD127" s="1008"/>
      <c r="DE127" s="1008"/>
      <c r="DF127" s="1009"/>
      <c r="DG127" s="977" t="s">
        <v>234</v>
      </c>
      <c r="DH127" s="978"/>
      <c r="DI127" s="978"/>
      <c r="DJ127" s="978"/>
      <c r="DK127" s="978"/>
      <c r="DL127" s="978" t="s">
        <v>234</v>
      </c>
      <c r="DM127" s="978"/>
      <c r="DN127" s="978"/>
      <c r="DO127" s="978"/>
      <c r="DP127" s="978"/>
      <c r="DQ127" s="978" t="s">
        <v>234</v>
      </c>
      <c r="DR127" s="978"/>
      <c r="DS127" s="978"/>
      <c r="DT127" s="978"/>
      <c r="DU127" s="978"/>
      <c r="DV127" s="979" t="s">
        <v>234</v>
      </c>
      <c r="DW127" s="979"/>
      <c r="DX127" s="979"/>
      <c r="DY127" s="979"/>
      <c r="DZ127" s="980"/>
    </row>
    <row r="128" spans="1:130" s="248" customFormat="1" ht="26.25" customHeight="1" thickBot="1" x14ac:dyDescent="0.2">
      <c r="A128" s="1101" t="s">
        <v>480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481</v>
      </c>
      <c r="X128" s="1103"/>
      <c r="Y128" s="1103"/>
      <c r="Z128" s="1104"/>
      <c r="AA128" s="1105">
        <v>81477</v>
      </c>
      <c r="AB128" s="1106"/>
      <c r="AC128" s="1106"/>
      <c r="AD128" s="1106"/>
      <c r="AE128" s="1107"/>
      <c r="AF128" s="1108">
        <v>82412</v>
      </c>
      <c r="AG128" s="1106"/>
      <c r="AH128" s="1106"/>
      <c r="AI128" s="1106"/>
      <c r="AJ128" s="1107"/>
      <c r="AK128" s="1108">
        <v>79947</v>
      </c>
      <c r="AL128" s="1106"/>
      <c r="AM128" s="1106"/>
      <c r="AN128" s="1106"/>
      <c r="AO128" s="1107"/>
      <c r="AP128" s="1109"/>
      <c r="AQ128" s="1110"/>
      <c r="AR128" s="1110"/>
      <c r="AS128" s="1110"/>
      <c r="AT128" s="1111"/>
      <c r="AU128" s="284"/>
      <c r="AV128" s="284"/>
      <c r="AW128" s="284"/>
      <c r="AX128" s="946" t="s">
        <v>482</v>
      </c>
      <c r="AY128" s="947"/>
      <c r="AZ128" s="947"/>
      <c r="BA128" s="947"/>
      <c r="BB128" s="947"/>
      <c r="BC128" s="947"/>
      <c r="BD128" s="947"/>
      <c r="BE128" s="948"/>
      <c r="BF128" s="1112" t="s">
        <v>234</v>
      </c>
      <c r="BG128" s="1113"/>
      <c r="BH128" s="1113"/>
      <c r="BI128" s="1113"/>
      <c r="BJ128" s="1113"/>
      <c r="BK128" s="1113"/>
      <c r="BL128" s="1114"/>
      <c r="BM128" s="1112">
        <v>14.24</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483</v>
      </c>
      <c r="CQ128" s="1095"/>
      <c r="CR128" s="1095"/>
      <c r="CS128" s="1095"/>
      <c r="CT128" s="1095"/>
      <c r="CU128" s="1095"/>
      <c r="CV128" s="1095"/>
      <c r="CW128" s="1095"/>
      <c r="CX128" s="1095"/>
      <c r="CY128" s="1095"/>
      <c r="CZ128" s="1095"/>
      <c r="DA128" s="1095"/>
      <c r="DB128" s="1095"/>
      <c r="DC128" s="1095"/>
      <c r="DD128" s="1095"/>
      <c r="DE128" s="1095"/>
      <c r="DF128" s="1096"/>
      <c r="DG128" s="1097" t="s">
        <v>234</v>
      </c>
      <c r="DH128" s="1098"/>
      <c r="DI128" s="1098"/>
      <c r="DJ128" s="1098"/>
      <c r="DK128" s="1098"/>
      <c r="DL128" s="1098" t="s">
        <v>234</v>
      </c>
      <c r="DM128" s="1098"/>
      <c r="DN128" s="1098"/>
      <c r="DO128" s="1098"/>
      <c r="DP128" s="1098"/>
      <c r="DQ128" s="1098" t="s">
        <v>234</v>
      </c>
      <c r="DR128" s="1098"/>
      <c r="DS128" s="1098"/>
      <c r="DT128" s="1098"/>
      <c r="DU128" s="1098"/>
      <c r="DV128" s="1099" t="s">
        <v>234</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484</v>
      </c>
      <c r="X129" s="1132"/>
      <c r="Y129" s="1132"/>
      <c r="Z129" s="1133"/>
      <c r="AA129" s="1016">
        <v>6283629</v>
      </c>
      <c r="AB129" s="1017"/>
      <c r="AC129" s="1017"/>
      <c r="AD129" s="1017"/>
      <c r="AE129" s="1018"/>
      <c r="AF129" s="1019">
        <v>6249527</v>
      </c>
      <c r="AG129" s="1017"/>
      <c r="AH129" s="1017"/>
      <c r="AI129" s="1017"/>
      <c r="AJ129" s="1018"/>
      <c r="AK129" s="1019">
        <v>6466683</v>
      </c>
      <c r="AL129" s="1017"/>
      <c r="AM129" s="1017"/>
      <c r="AN129" s="1017"/>
      <c r="AO129" s="1018"/>
      <c r="AP129" s="1134"/>
      <c r="AQ129" s="1135"/>
      <c r="AR129" s="1135"/>
      <c r="AS129" s="1135"/>
      <c r="AT129" s="1136"/>
      <c r="AU129" s="286"/>
      <c r="AV129" s="286"/>
      <c r="AW129" s="286"/>
      <c r="AX129" s="1125" t="s">
        <v>485</v>
      </c>
      <c r="AY129" s="1008"/>
      <c r="AZ129" s="1008"/>
      <c r="BA129" s="1008"/>
      <c r="BB129" s="1008"/>
      <c r="BC129" s="1008"/>
      <c r="BD129" s="1008"/>
      <c r="BE129" s="1009"/>
      <c r="BF129" s="1126" t="s">
        <v>234</v>
      </c>
      <c r="BG129" s="1127"/>
      <c r="BH129" s="1127"/>
      <c r="BI129" s="1127"/>
      <c r="BJ129" s="1127"/>
      <c r="BK129" s="1127"/>
      <c r="BL129" s="1128"/>
      <c r="BM129" s="1126">
        <v>19.239999999999998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487</v>
      </c>
      <c r="X130" s="1132"/>
      <c r="Y130" s="1132"/>
      <c r="Z130" s="1133"/>
      <c r="AA130" s="1016">
        <v>1041737</v>
      </c>
      <c r="AB130" s="1017"/>
      <c r="AC130" s="1017"/>
      <c r="AD130" s="1017"/>
      <c r="AE130" s="1018"/>
      <c r="AF130" s="1019">
        <v>1019144</v>
      </c>
      <c r="AG130" s="1017"/>
      <c r="AH130" s="1017"/>
      <c r="AI130" s="1017"/>
      <c r="AJ130" s="1018"/>
      <c r="AK130" s="1019">
        <v>1029928</v>
      </c>
      <c r="AL130" s="1017"/>
      <c r="AM130" s="1017"/>
      <c r="AN130" s="1017"/>
      <c r="AO130" s="1018"/>
      <c r="AP130" s="1134"/>
      <c r="AQ130" s="1135"/>
      <c r="AR130" s="1135"/>
      <c r="AS130" s="1135"/>
      <c r="AT130" s="1136"/>
      <c r="AU130" s="286"/>
      <c r="AV130" s="286"/>
      <c r="AW130" s="286"/>
      <c r="AX130" s="1125" t="s">
        <v>488</v>
      </c>
      <c r="AY130" s="1008"/>
      <c r="AZ130" s="1008"/>
      <c r="BA130" s="1008"/>
      <c r="BB130" s="1008"/>
      <c r="BC130" s="1008"/>
      <c r="BD130" s="1008"/>
      <c r="BE130" s="1009"/>
      <c r="BF130" s="1162">
        <v>6.9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489</v>
      </c>
      <c r="X131" s="1170"/>
      <c r="Y131" s="1170"/>
      <c r="Z131" s="1171"/>
      <c r="AA131" s="1063">
        <v>5241892</v>
      </c>
      <c r="AB131" s="1042"/>
      <c r="AC131" s="1042"/>
      <c r="AD131" s="1042"/>
      <c r="AE131" s="1043"/>
      <c r="AF131" s="1041">
        <v>5230383</v>
      </c>
      <c r="AG131" s="1042"/>
      <c r="AH131" s="1042"/>
      <c r="AI131" s="1042"/>
      <c r="AJ131" s="1043"/>
      <c r="AK131" s="1041">
        <v>5436755</v>
      </c>
      <c r="AL131" s="1042"/>
      <c r="AM131" s="1042"/>
      <c r="AN131" s="1042"/>
      <c r="AO131" s="1043"/>
      <c r="AP131" s="1172"/>
      <c r="AQ131" s="1173"/>
      <c r="AR131" s="1173"/>
      <c r="AS131" s="1173"/>
      <c r="AT131" s="1174"/>
      <c r="AU131" s="286"/>
      <c r="AV131" s="286"/>
      <c r="AW131" s="286"/>
      <c r="AX131" s="1144" t="s">
        <v>490</v>
      </c>
      <c r="AY131" s="1095"/>
      <c r="AZ131" s="1095"/>
      <c r="BA131" s="1095"/>
      <c r="BB131" s="1095"/>
      <c r="BC131" s="1095"/>
      <c r="BD131" s="1095"/>
      <c r="BE131" s="1096"/>
      <c r="BF131" s="1145">
        <v>71.7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492</v>
      </c>
      <c r="W132" s="1155"/>
      <c r="X132" s="1155"/>
      <c r="Y132" s="1155"/>
      <c r="Z132" s="1156"/>
      <c r="AA132" s="1157">
        <v>6.962986881</v>
      </c>
      <c r="AB132" s="1158"/>
      <c r="AC132" s="1158"/>
      <c r="AD132" s="1158"/>
      <c r="AE132" s="1159"/>
      <c r="AF132" s="1160">
        <v>6.3553090750000001</v>
      </c>
      <c r="AG132" s="1158"/>
      <c r="AH132" s="1158"/>
      <c r="AI132" s="1158"/>
      <c r="AJ132" s="1159"/>
      <c r="AK132" s="1160">
        <v>7.4444774499999999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493</v>
      </c>
      <c r="W133" s="1138"/>
      <c r="X133" s="1138"/>
      <c r="Y133" s="1138"/>
      <c r="Z133" s="1139"/>
      <c r="AA133" s="1140">
        <v>7.1</v>
      </c>
      <c r="AB133" s="1141"/>
      <c r="AC133" s="1141"/>
      <c r="AD133" s="1141"/>
      <c r="AE133" s="1142"/>
      <c r="AF133" s="1140">
        <v>6.6</v>
      </c>
      <c r="AG133" s="1141"/>
      <c r="AH133" s="1141"/>
      <c r="AI133" s="1141"/>
      <c r="AJ133" s="1142"/>
      <c r="AK133" s="1140">
        <v>6.9</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9gnpg+7h3wYz+hjB2JzAeBawVYtBPkYIMwBBRrd4+QEP4hbPFTwv5jsivwklMV8OFFhUWK+4LJ+zgIkSLBvQg==" saltValue="ORi+KsSCV2LEOKzd9JDu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6HxE24N9AAI8z9ldFDpjQlDajKvwv5zYQTaWj8d24DQhOEpPrQMWrszIQQDdNAMlM1mogrGiqp4A5vqDOWgh6g==" saltValue="VxmrPefA79/IMiBwEHq5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MV3nbiyiFe3m76wT9IXJnZ3nm9BqKLakZeSSAo3ZCyIfaiqqwvOFVQzNPTKLLP+Ioh+yOsN5I2Sn5mnyRg+TQ==" saltValue="43LBIS3niyhcv9rueVsg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497</v>
      </c>
      <c r="AP7" s="305"/>
      <c r="AQ7" s="306" t="s">
        <v>498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499</v>
      </c>
      <c r="AQ8" s="312" t="s">
        <v>500</v>
      </c>
      <c r="AR8" s="313" t="s">
        <v>501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502</v>
      </c>
      <c r="AL9" s="1178"/>
      <c r="AM9" s="1178"/>
      <c r="AN9" s="1179"/>
      <c r="AO9" s="314">
        <v>2196061</v>
      </c>
      <c r="AP9" s="314">
        <v>143066</v>
      </c>
      <c r="AQ9" s="315">
        <v>94370</v>
      </c>
      <c r="AR9" s="316">
        <v>51.6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503</v>
      </c>
      <c r="AL10" s="1178"/>
      <c r="AM10" s="1178"/>
      <c r="AN10" s="1179"/>
      <c r="AO10" s="317">
        <v>49082</v>
      </c>
      <c r="AP10" s="317">
        <v>3198</v>
      </c>
      <c r="AQ10" s="318">
        <v>9302</v>
      </c>
      <c r="AR10" s="319">
        <v>-65.599999999999994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504</v>
      </c>
      <c r="AL11" s="1178"/>
      <c r="AM11" s="1178"/>
      <c r="AN11" s="1179"/>
      <c r="AO11" s="317">
        <v>46136</v>
      </c>
      <c r="AP11" s="317">
        <v>3006</v>
      </c>
      <c r="AQ11" s="318">
        <v>1639</v>
      </c>
      <c r="AR11" s="319">
        <v>83.4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505</v>
      </c>
      <c r="AL12" s="1178"/>
      <c r="AM12" s="1178"/>
      <c r="AN12" s="1179"/>
      <c r="AO12" s="317" t="s">
        <v>506</v>
      </c>
      <c r="AP12" s="317" t="s">
        <v>506</v>
      </c>
      <c r="AQ12" s="318">
        <v>4</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507</v>
      </c>
      <c r="AL13" s="1178"/>
      <c r="AM13" s="1178"/>
      <c r="AN13" s="1179"/>
      <c r="AO13" s="317">
        <v>85395</v>
      </c>
      <c r="AP13" s="317">
        <v>5563</v>
      </c>
      <c r="AQ13" s="318">
        <v>3374</v>
      </c>
      <c r="AR13" s="319">
        <v>64.900000000000006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508</v>
      </c>
      <c r="AL14" s="1178"/>
      <c r="AM14" s="1178"/>
      <c r="AN14" s="1179"/>
      <c r="AO14" s="317">
        <v>12482</v>
      </c>
      <c r="AP14" s="317">
        <v>813</v>
      </c>
      <c r="AQ14" s="318">
        <v>2035</v>
      </c>
      <c r="AR14" s="319">
        <v>-60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509</v>
      </c>
      <c r="AL15" s="1184"/>
      <c r="AM15" s="1184"/>
      <c r="AN15" s="1185"/>
      <c r="AO15" s="317">
        <v>-194767</v>
      </c>
      <c r="AP15" s="317">
        <v>-12688</v>
      </c>
      <c r="AQ15" s="318">
        <v>-7711</v>
      </c>
      <c r="AR15" s="319">
        <v>64.5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2194389</v>
      </c>
      <c r="AP16" s="317">
        <v>142957</v>
      </c>
      <c r="AQ16" s="318">
        <v>103011</v>
      </c>
      <c r="AR16" s="319">
        <v>38.799999999999997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514</v>
      </c>
      <c r="AL21" s="1187"/>
      <c r="AM21" s="1187"/>
      <c r="AN21" s="1188"/>
      <c r="AO21" s="330">
        <v>14.85</v>
      </c>
      <c r="AP21" s="331">
        <v>9.8800000000000008</v>
      </c>
      <c r="AQ21" s="332">
        <v>4.97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515</v>
      </c>
      <c r="AL22" s="1187"/>
      <c r="AM22" s="1187"/>
      <c r="AN22" s="1188"/>
      <c r="AO22" s="335">
        <v>97.7</v>
      </c>
      <c r="AP22" s="336">
        <v>97.4</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497</v>
      </c>
      <c r="AP30" s="305"/>
      <c r="AQ30" s="306" t="s">
        <v>498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499</v>
      </c>
      <c r="AQ31" s="312" t="s">
        <v>500</v>
      </c>
      <c r="AR31" s="313" t="s">
        <v>501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519</v>
      </c>
      <c r="AL32" s="1181"/>
      <c r="AM32" s="1181"/>
      <c r="AN32" s="1182"/>
      <c r="AO32" s="345">
        <v>1152580</v>
      </c>
      <c r="AP32" s="345">
        <v>75087</v>
      </c>
      <c r="AQ32" s="346">
        <v>65683</v>
      </c>
      <c r="AR32" s="347">
        <v>14.3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520</v>
      </c>
      <c r="AL33" s="1181"/>
      <c r="AM33" s="1181"/>
      <c r="AN33" s="1182"/>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521</v>
      </c>
      <c r="AL34" s="1181"/>
      <c r="AM34" s="1181"/>
      <c r="AN34" s="1182"/>
      <c r="AO34" s="345" t="s">
        <v>506</v>
      </c>
      <c r="AP34" s="345" t="s">
        <v>506</v>
      </c>
      <c r="AQ34" s="346">
        <v>9</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522</v>
      </c>
      <c r="AL35" s="1181"/>
      <c r="AM35" s="1181"/>
      <c r="AN35" s="1182"/>
      <c r="AO35" s="345">
        <v>89357</v>
      </c>
      <c r="AP35" s="345">
        <v>5821</v>
      </c>
      <c r="AQ35" s="346">
        <v>17466</v>
      </c>
      <c r="AR35" s="347">
        <v>-66.7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523</v>
      </c>
      <c r="AL36" s="1181"/>
      <c r="AM36" s="1181"/>
      <c r="AN36" s="1182"/>
      <c r="AO36" s="345">
        <v>272676</v>
      </c>
      <c r="AP36" s="345">
        <v>17764</v>
      </c>
      <c r="AQ36" s="346">
        <v>3476</v>
      </c>
      <c r="AR36" s="347">
        <v>411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524</v>
      </c>
      <c r="AL37" s="1181"/>
      <c r="AM37" s="1181"/>
      <c r="AN37" s="1182"/>
      <c r="AO37" s="345" t="s">
        <v>506</v>
      </c>
      <c r="AP37" s="345" t="s">
        <v>506</v>
      </c>
      <c r="AQ37" s="346">
        <v>810</v>
      </c>
      <c r="AR37" s="347" t="s">
        <v>506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525</v>
      </c>
      <c r="AL38" s="1190"/>
      <c r="AM38" s="1190"/>
      <c r="AN38" s="1191"/>
      <c r="AO38" s="348" t="s">
        <v>506</v>
      </c>
      <c r="AP38" s="348" t="s">
        <v>506</v>
      </c>
      <c r="AQ38" s="349">
        <v>2</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526</v>
      </c>
      <c r="AL39" s="1190"/>
      <c r="AM39" s="1190"/>
      <c r="AN39" s="1191"/>
      <c r="AO39" s="345">
        <v>-79947</v>
      </c>
      <c r="AP39" s="345">
        <v>-5208</v>
      </c>
      <c r="AQ39" s="346">
        <v>-2801</v>
      </c>
      <c r="AR39" s="347">
        <v>85.9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527</v>
      </c>
      <c r="AL40" s="1181"/>
      <c r="AM40" s="1181"/>
      <c r="AN40" s="1182"/>
      <c r="AO40" s="345">
        <v>-1029928</v>
      </c>
      <c r="AP40" s="345">
        <v>-67096</v>
      </c>
      <c r="AQ40" s="346">
        <v>-61607</v>
      </c>
      <c r="AR40" s="347">
        <v>8.9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404738</v>
      </c>
      <c r="AP41" s="345">
        <v>26367</v>
      </c>
      <c r="AQ41" s="346">
        <v>23038</v>
      </c>
      <c r="AR41" s="347">
        <v>14.5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497</v>
      </c>
      <c r="AN49" s="1197" t="s">
        <v>531</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532</v>
      </c>
      <c r="AO50" s="362" t="s">
        <v>533</v>
      </c>
      <c r="AP50" s="363" t="s">
        <v>534</v>
      </c>
      <c r="AQ50" s="364" t="s">
        <v>535</v>
      </c>
      <c r="AR50" s="365" t="s">
        <v>536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1114313</v>
      </c>
      <c r="AN51" s="367">
        <v>65513</v>
      </c>
      <c r="AO51" s="368">
        <v>-37.1</v>
      </c>
      <c r="AP51" s="369">
        <v>78864</v>
      </c>
      <c r="AQ51" s="370">
        <v>-10.4</v>
      </c>
      <c r="AR51" s="371">
        <v>-26.7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761010</v>
      </c>
      <c r="AN52" s="375">
        <v>44742</v>
      </c>
      <c r="AO52" s="376">
        <v>-35.4</v>
      </c>
      <c r="AP52" s="377">
        <v>46136</v>
      </c>
      <c r="AQ52" s="378">
        <v>-4.2</v>
      </c>
      <c r="AR52" s="379">
        <v>-31.2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2681339</v>
      </c>
      <c r="AN53" s="367">
        <v>161634</v>
      </c>
      <c r="AO53" s="368">
        <v>146.69999999999999</v>
      </c>
      <c r="AP53" s="369">
        <v>85042</v>
      </c>
      <c r="AQ53" s="370">
        <v>7.8</v>
      </c>
      <c r="AR53" s="371">
        <v>138.9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1793812</v>
      </c>
      <c r="AN54" s="375">
        <v>108133</v>
      </c>
      <c r="AO54" s="376">
        <v>141.69999999999999</v>
      </c>
      <c r="AP54" s="377">
        <v>50806</v>
      </c>
      <c r="AQ54" s="378">
        <v>10.1</v>
      </c>
      <c r="AR54" s="379">
        <v>131.6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2616367</v>
      </c>
      <c r="AN55" s="367">
        <v>161484</v>
      </c>
      <c r="AO55" s="368">
        <v>-0.1</v>
      </c>
      <c r="AP55" s="369">
        <v>83774</v>
      </c>
      <c r="AQ55" s="370">
        <v>-1.5</v>
      </c>
      <c r="AR55" s="371">
        <v>1.4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2293678</v>
      </c>
      <c r="AN56" s="375">
        <v>141568</v>
      </c>
      <c r="AO56" s="376">
        <v>30.9</v>
      </c>
      <c r="AP56" s="377">
        <v>52179</v>
      </c>
      <c r="AQ56" s="378">
        <v>2.7</v>
      </c>
      <c r="AR56" s="379">
        <v>28.2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1791804</v>
      </c>
      <c r="AN57" s="367">
        <v>113506</v>
      </c>
      <c r="AO57" s="368">
        <v>-29.7</v>
      </c>
      <c r="AP57" s="369">
        <v>132981</v>
      </c>
      <c r="AQ57" s="370">
        <v>58.7</v>
      </c>
      <c r="AR57" s="371">
        <v>-88.4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689552</v>
      </c>
      <c r="AN58" s="375">
        <v>43681</v>
      </c>
      <c r="AO58" s="376">
        <v>-69.099999999999994</v>
      </c>
      <c r="AP58" s="377">
        <v>56973</v>
      </c>
      <c r="AQ58" s="378">
        <v>9.1999999999999993</v>
      </c>
      <c r="AR58" s="379">
        <v>-78.3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1168281</v>
      </c>
      <c r="AN59" s="367">
        <v>76110</v>
      </c>
      <c r="AO59" s="368">
        <v>-32.9</v>
      </c>
      <c r="AP59" s="369">
        <v>128523</v>
      </c>
      <c r="AQ59" s="370">
        <v>-3.4</v>
      </c>
      <c r="AR59" s="371">
        <v>-29.5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810795</v>
      </c>
      <c r="AN60" s="375">
        <v>52821</v>
      </c>
      <c r="AO60" s="376">
        <v>20.9</v>
      </c>
      <c r="AP60" s="377">
        <v>56792</v>
      </c>
      <c r="AQ60" s="378">
        <v>-0.3</v>
      </c>
      <c r="AR60" s="379">
        <v>21.2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1874421</v>
      </c>
      <c r="AN61" s="382">
        <v>115649</v>
      </c>
      <c r="AO61" s="383">
        <v>9.4</v>
      </c>
      <c r="AP61" s="384">
        <v>101837</v>
      </c>
      <c r="AQ61" s="385">
        <v>10.199999999999999</v>
      </c>
      <c r="AR61" s="371">
        <v>-0.8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1269769</v>
      </c>
      <c r="AN62" s="375">
        <v>78189</v>
      </c>
      <c r="AO62" s="376">
        <v>17.8</v>
      </c>
      <c r="AP62" s="377">
        <v>52577</v>
      </c>
      <c r="AQ62" s="378">
        <v>3.5</v>
      </c>
      <c r="AR62" s="379">
        <v>14.3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pU7Td1xIW6cc42YMIWdt8ngIZbBlu4VmfgwlEMWHH1+Q6Bfr066Os4iB+3IrdVOo3uLq4Ltvd1oYyZA5/Sxpg==" saltValue="qz0eLPzHpi1Jlp6tr+bYP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row r="120" spans="125:125" ht="13.5" hidden="1" customHeight="1" x14ac:dyDescent="0.15"/>
    <row r="121" spans="125:125" ht="13.5" hidden="1" customHeight="1" x14ac:dyDescent="0.15">
      <c r="DU121" s="292"/>
    </row>
  </sheetData>
  <sheetProtection algorithmName="SHA-512" hashValue="OG+cnqCv621x2JaoWnxkB/kz65EYjpf2BUk/ly5p5WzLoDgW77yZigCJGCwSNcYjC4PGCpYnuHiCnb41u1bBog==" saltValue="rbDCnMgMWuoV0vcv5w8t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546</v>
      </c>
    </row>
  </sheetData>
  <sheetProtection algorithmName="SHA-512" hashValue="xA7hXdx4qRnPQOrJqhk4maQjA3sLrWhnP9PFxu3sBgLUa2NVniIGOjBxbshmO9n5e7XQ3N9oOywWSSeeUVqPIQ==" saltValue="1uqcfobIU3ur8LQ0axw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00" t="s">
        <v>3</v>
      </c>
      <c r="D47" s="1200"/>
      <c r="E47" s="1201"/>
      <c r="F47" s="11">
        <v>15.22</v>
      </c>
      <c r="G47" s="12">
        <v>15.58</v>
      </c>
      <c r="H47" s="12">
        <v>12.96</v>
      </c>
      <c r="I47" s="12">
        <v>13.94</v>
      </c>
      <c r="J47" s="13">
        <v>9.3699999999999992</v>
      </c>
    </row>
    <row r="48" spans="2:10" ht="57.75" customHeight="1" x14ac:dyDescent="0.15">
      <c r="B48" s="14"/>
      <c r="C48" s="1202" t="s">
        <v>4</v>
      </c>
      <c r="D48" s="1202"/>
      <c r="E48" s="1203"/>
      <c r="F48" s="15">
        <v>11.2</v>
      </c>
      <c r="G48" s="16">
        <v>10.67</v>
      </c>
      <c r="H48" s="16">
        <v>11.99</v>
      </c>
      <c r="I48" s="16">
        <v>11.92</v>
      </c>
      <c r="J48" s="17">
        <v>11.92</v>
      </c>
    </row>
    <row r="49" spans="2:10" ht="57.75" customHeight="1" thickBot="1" x14ac:dyDescent="0.2">
      <c r="B49" s="18"/>
      <c r="C49" s="1204" t="s">
        <v>5</v>
      </c>
      <c r="D49" s="1204"/>
      <c r="E49" s="1205"/>
      <c r="F49" s="19">
        <v>2.48</v>
      </c>
      <c r="G49" s="20" t="s">
        <v>552</v>
      </c>
      <c r="H49" s="20" t="s">
        <v>553</v>
      </c>
      <c r="I49" s="20">
        <v>0.78</v>
      </c>
      <c r="J49" s="21" t="s">
        <v>554</v>
      </c>
    </row>
    <row r="50" spans="2:10" ht="13.5" customHeight="1" x14ac:dyDescent="0.15"/>
  </sheetData>
  <sheetProtection algorithmName="SHA-512" hashValue="UsiS2f++ePsJgGGEfoo0MuLUm0AC9BSchJEAp9TYN8Y7qrAcRehjIzRq3osUkV8jGEfHrWUcqzG2bEDX9qKeMw==" saltValue="HeeLDr6mWPm2DpAnPkSK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2022-03-11T00:19:05Z</cp:lastPrinted>
  <dcterms:created xsi:type="dcterms:W3CDTF">2022-02-02T03:44:17Z</dcterms:created>
  <dcterms:modified xsi:type="dcterms:W3CDTF">2022-03-14T01:36:52Z</dcterms:modified>
  <cp:category/>
</cp:coreProperties>
</file>