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施設一覧" sheetId="1" r:id="rId1"/>
    <sheet name="表－６(改定版) " sheetId="2" r:id="rId2"/>
  </sheets>
  <definedNames>
    <definedName name="_xlnm.Print_Area" localSheetId="0">'施設一覧'!$A$1:$X$40</definedName>
    <definedName name="_xlnm.Print_Area" localSheetId="1">'表－６(改定版) '!#REF!</definedName>
    <definedName name="_xlnm.Print_Titles" localSheetId="0">'施設一覧'!$1:$3</definedName>
  </definedNames>
  <calcPr fullCalcOnLoad="1"/>
</workbook>
</file>

<file path=xl/sharedStrings.xml><?xml version="1.0" encoding="utf-8"?>
<sst xmlns="http://schemas.openxmlformats.org/spreadsheetml/2006/main" count="401" uniqueCount="220">
  <si>
    <t>施設区分</t>
  </si>
  <si>
    <t>Ｓ56年以前の建築物の割合　　　　　　　　　　　　</t>
  </si>
  <si>
    <t>耐震診断実施済の棟数</t>
  </si>
  <si>
    <t>耐震診断実施率</t>
  </si>
  <si>
    <t>耐震化率</t>
  </si>
  <si>
    <t>庁舎等</t>
  </si>
  <si>
    <t>消防署</t>
  </si>
  <si>
    <t>医療関係</t>
  </si>
  <si>
    <t>小・中学校</t>
  </si>
  <si>
    <t>公民館等</t>
  </si>
  <si>
    <t>福祉施設</t>
  </si>
  <si>
    <t>保育所</t>
  </si>
  <si>
    <t>文化・社会教育・体育施設</t>
  </si>
  <si>
    <t>市営住宅等</t>
  </si>
  <si>
    <t>その他の施設</t>
  </si>
  <si>
    <t>耐震診断未実施の棟数</t>
  </si>
  <si>
    <t>耐震化　　未実施　　　　　　の棟数</t>
  </si>
  <si>
    <t>合 計</t>
  </si>
  <si>
    <t>改修が不要な棟数</t>
  </si>
  <si>
    <t>改修が必要な棟数</t>
  </si>
  <si>
    <t>耐震化済の棟数　　　　　　　　　　　　　　　　　　　</t>
  </si>
  <si>
    <t>耐震化済の棟数</t>
  </si>
  <si>
    <t>施設名</t>
  </si>
  <si>
    <t>建築年</t>
  </si>
  <si>
    <t>構造</t>
  </si>
  <si>
    <t>用途</t>
  </si>
  <si>
    <t>階数</t>
  </si>
  <si>
    <t>（㎡）</t>
  </si>
  <si>
    <t>和暦</t>
  </si>
  <si>
    <t>尾花沢小学校</t>
  </si>
  <si>
    <t>屋内運動場</t>
  </si>
  <si>
    <t>棟数</t>
  </si>
  <si>
    <t>施設　　　　　　　　　　　区分</t>
  </si>
  <si>
    <t>尾花沢市中央診療所</t>
  </si>
  <si>
    <t>ＲＣ</t>
  </si>
  <si>
    <t>木造</t>
  </si>
  <si>
    <t>尾花沢市消防本部</t>
  </si>
  <si>
    <t>事業所</t>
  </si>
  <si>
    <t>消防本部</t>
  </si>
  <si>
    <t>校舎</t>
  </si>
  <si>
    <t>S</t>
  </si>
  <si>
    <t>H9</t>
  </si>
  <si>
    <t>H10</t>
  </si>
  <si>
    <t>S45</t>
  </si>
  <si>
    <t>S44</t>
  </si>
  <si>
    <t>渡り廊下</t>
  </si>
  <si>
    <t>H23</t>
  </si>
  <si>
    <t>宮沢小学校</t>
  </si>
  <si>
    <t>H5</t>
  </si>
  <si>
    <t>S48</t>
  </si>
  <si>
    <t>玉野小学校</t>
  </si>
  <si>
    <t>H14</t>
  </si>
  <si>
    <t>S57</t>
  </si>
  <si>
    <t>常盤小学校</t>
  </si>
  <si>
    <t>S52</t>
  </si>
  <si>
    <t>S50</t>
  </si>
  <si>
    <t>福原中学校</t>
  </si>
  <si>
    <t>H18</t>
  </si>
  <si>
    <t>W</t>
  </si>
  <si>
    <t>H19</t>
  </si>
  <si>
    <t>尾花沢中学校</t>
  </si>
  <si>
    <t>S63</t>
  </si>
  <si>
    <t>H4</t>
  </si>
  <si>
    <t>H3</t>
  </si>
  <si>
    <t>保育所等</t>
  </si>
  <si>
    <t>温泉施設</t>
  </si>
  <si>
    <t>公民館</t>
  </si>
  <si>
    <t>福原地区公民館</t>
  </si>
  <si>
    <t>公民館</t>
  </si>
  <si>
    <t>S56</t>
  </si>
  <si>
    <t>宮沢地区公民館</t>
  </si>
  <si>
    <t>S53</t>
  </si>
  <si>
    <t>常盤地区公民館</t>
  </si>
  <si>
    <t>文化体育施設</t>
  </si>
  <si>
    <t>文化施設</t>
  </si>
  <si>
    <t>H2</t>
  </si>
  <si>
    <t>SRC</t>
  </si>
  <si>
    <t>〃武道館</t>
  </si>
  <si>
    <t>学習情報センター</t>
  </si>
  <si>
    <t>H8</t>
  </si>
  <si>
    <t>RC</t>
  </si>
  <si>
    <t>ほたるの里郷土資料館</t>
  </si>
  <si>
    <t>S55</t>
  </si>
  <si>
    <t>〃体育館</t>
  </si>
  <si>
    <t>体育施設</t>
  </si>
  <si>
    <t>尾花沢市民体育館</t>
  </si>
  <si>
    <t>長根下住宅</t>
  </si>
  <si>
    <t>荒楯第２住宅　１号棟</t>
  </si>
  <si>
    <t>荒楯第２住宅　２号棟３号棟</t>
  </si>
  <si>
    <t>下新田団地</t>
  </si>
  <si>
    <t>市営住宅等</t>
  </si>
  <si>
    <t>Ｓ44</t>
  </si>
  <si>
    <t>S54</t>
  </si>
  <si>
    <t>H12</t>
  </si>
  <si>
    <t>H13</t>
  </si>
  <si>
    <t>特殊建築物</t>
  </si>
  <si>
    <t>尾花沢市共同福祉施設</t>
  </si>
  <si>
    <t>集会所</t>
  </si>
  <si>
    <t>Ｈ4</t>
  </si>
  <si>
    <t>尾花沢市中心商店街活性化センター</t>
  </si>
  <si>
    <t>共同集客施設</t>
  </si>
  <si>
    <t>ＳＲＣ</t>
  </si>
  <si>
    <t>Ｈ7</t>
  </si>
  <si>
    <t>農林漁業体験実習館</t>
  </si>
  <si>
    <t>体験実習館</t>
  </si>
  <si>
    <t>Ｈ3</t>
  </si>
  <si>
    <t>花笠大浴場</t>
  </si>
  <si>
    <t>大浴場</t>
  </si>
  <si>
    <t>大浴場休憩室</t>
  </si>
  <si>
    <t>休憩室</t>
  </si>
  <si>
    <t>Ｈ5</t>
  </si>
  <si>
    <t>地域食材供給施設</t>
  </si>
  <si>
    <t>食堂</t>
  </si>
  <si>
    <t>食堂･休憩所</t>
  </si>
  <si>
    <t>徳良湖自然研修センター</t>
  </si>
  <si>
    <t>宿泊施設</t>
  </si>
  <si>
    <t>Ｓ61</t>
  </si>
  <si>
    <t>基幹集落センター</t>
  </si>
  <si>
    <t>Ｓ６０</t>
  </si>
  <si>
    <t>勤労者総合スポーツ施設</t>
  </si>
  <si>
    <t>管理棟事務室</t>
  </si>
  <si>
    <t>Ｈ11</t>
  </si>
  <si>
    <t>緑地等利用施設管理所</t>
  </si>
  <si>
    <t>管理所</t>
  </si>
  <si>
    <t>徳良湖温泉「花笠の湯」</t>
  </si>
  <si>
    <t>Ｈ16</t>
  </si>
  <si>
    <t>建築物　　　　　　　　　　　の棟数</t>
  </si>
  <si>
    <t>老人福祉センター（東光館）</t>
  </si>
  <si>
    <t>S58</t>
  </si>
  <si>
    <t>高齢者交流センター</t>
  </si>
  <si>
    <t>Ｈ6</t>
  </si>
  <si>
    <t>Ｈ2</t>
  </si>
  <si>
    <t>庁舎棟</t>
  </si>
  <si>
    <t>庁舎</t>
  </si>
  <si>
    <t>Ｓ</t>
  </si>
  <si>
    <t>施設数</t>
  </si>
  <si>
    <t>宮沢地区地域福祉交流センター</t>
  </si>
  <si>
    <t>尾花沢市立おもだか保育園</t>
  </si>
  <si>
    <t>尾花沢市立さくら保育園</t>
  </si>
  <si>
    <t>尾花沢市立玉野保育園</t>
  </si>
  <si>
    <t>尾花沢市立ときわ保育園</t>
  </si>
  <si>
    <t>施設　　　　　　　　　　　ＮＯ</t>
  </si>
  <si>
    <t>棟　　　　　　　　　　　ＮＯ</t>
  </si>
  <si>
    <t>小中学校</t>
  </si>
  <si>
    <t>文化・社会教育 ・体育施設</t>
  </si>
  <si>
    <t>○</t>
  </si>
  <si>
    <t>延床　　　　　　　　　　面積</t>
  </si>
  <si>
    <t>Ａ</t>
  </si>
  <si>
    <t>Ｂ</t>
  </si>
  <si>
    <t>Ｃ</t>
  </si>
  <si>
    <t>Ｃ／Ａ</t>
  </si>
  <si>
    <t>Ｄ</t>
  </si>
  <si>
    <t>Ｅ</t>
  </si>
  <si>
    <t>Ｆ</t>
  </si>
  <si>
    <t>Ｇ</t>
  </si>
  <si>
    <t>Ｈ</t>
  </si>
  <si>
    <t>Ⅰ＝Ｃ-Ｄ</t>
  </si>
  <si>
    <t>Ｄ／Ｃ</t>
  </si>
  <si>
    <t>Ｊ＝Ｂ+Ｅ+Ｇ</t>
  </si>
  <si>
    <t>Ｋ＝Ｈ＋Ⅰ</t>
  </si>
  <si>
    <t>Ｊ／Ａ</t>
  </si>
  <si>
    <t>－</t>
  </si>
  <si>
    <t>○</t>
  </si>
  <si>
    <t>Ｒ元</t>
  </si>
  <si>
    <t>〇</t>
  </si>
  <si>
    <t>Ｈ15</t>
  </si>
  <si>
    <t>福原小学校</t>
  </si>
  <si>
    <t>玉野地区公民館</t>
  </si>
  <si>
    <t>健康増
進施設</t>
  </si>
  <si>
    <t>上柳健康増進施設</t>
  </si>
  <si>
    <t>保育園</t>
  </si>
  <si>
    <t>SRC</t>
  </si>
  <si>
    <t>S50</t>
  </si>
  <si>
    <t>鶴子交流施設</t>
  </si>
  <si>
    <t>名木沢生涯スポーツ交流センター</t>
  </si>
  <si>
    <t>S</t>
  </si>
  <si>
    <t>S53</t>
  </si>
  <si>
    <t>55</t>
  </si>
  <si>
    <t>56</t>
  </si>
  <si>
    <t>57</t>
  </si>
  <si>
    <t>58～59</t>
  </si>
  <si>
    <t>60</t>
  </si>
  <si>
    <t>73</t>
  </si>
  <si>
    <t>環境衛生センター</t>
  </si>
  <si>
    <t>リサイクルプラザ</t>
  </si>
  <si>
    <t>74</t>
  </si>
  <si>
    <t>管理棟</t>
  </si>
  <si>
    <t>75</t>
  </si>
  <si>
    <t>汚泥処理センター</t>
  </si>
  <si>
    <t>Ｈ28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</si>
  <si>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</si>
  <si>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</si>
  <si>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</si>
  <si>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</si>
  <si>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</si>
  <si>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</si>
  <si>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</si>
  <si>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</si>
  <si>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</si>
  <si>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</si>
  <si>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</si>
  <si>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</si>
  <si>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スキーハウス⇒レストラン徳良湖</t>
  </si>
  <si>
    <t>88</t>
  </si>
  <si>
    <t>土間付き体育館</t>
  </si>
  <si>
    <t>ＳＲＣ</t>
  </si>
  <si>
    <t>Ｈ5</t>
  </si>
  <si>
    <t>89～90</t>
  </si>
  <si>
    <t>道の駅</t>
  </si>
  <si>
    <t>店舗</t>
  </si>
  <si>
    <t>合計</t>
  </si>
  <si>
    <t>Ｓ57年6月以降の建築棟数</t>
  </si>
  <si>
    <t>Ｓ56年5月以前の建築棟数</t>
  </si>
  <si>
    <t>健康増進施設</t>
  </si>
  <si>
    <t>(令和3年3月31日現在）</t>
  </si>
  <si>
    <t>（表ー６）●市有建築物一覧　</t>
  </si>
  <si>
    <t>※対象施設は、特定建築物、防災活動拠点・避難施設等防災上重要な施設。加えて、市営住宅のうち特定既存不適格建築物。</t>
  </si>
  <si>
    <t>Ｓ60</t>
  </si>
  <si>
    <t>Ｓ57</t>
  </si>
  <si>
    <t>Ｓ63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</si>
</sst>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 "/>
    <numFmt numFmtId="179" formatCode="#,##0_);[Red]\(#,##0\)"/>
    <numFmt numFmtId="180" formatCode="[$-411]ge\.m\.d;@"/>
    <numFmt numFmtId="181" formatCode="[&lt;=999]000;[&lt;=9999]000\-00;000\-0000"/>
    <numFmt numFmtId="182" formatCode="0.0"/>
    <numFmt numFmtId="183" formatCode="&quot;¥&quot;#,##0_);[Red]\(&quot;¥&quot;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24"/>
      <color theme="1"/>
      <name val="HG丸ｺﾞｼｯｸM-PRO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3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textRotation="255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shrinkToFit="1"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shrinkToFit="1"/>
    </xf>
    <xf numFmtId="0" fontId="50" fillId="0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0" fillId="33" borderId="26" xfId="0" applyFont="1" applyFill="1" applyBorder="1" applyAlignment="1">
      <alignment horizontal="center" vertical="center" wrapText="1"/>
    </xf>
    <xf numFmtId="3" fontId="54" fillId="33" borderId="32" xfId="0" applyNumberFormat="1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/>
    </xf>
    <xf numFmtId="3" fontId="54" fillId="33" borderId="29" xfId="0" applyNumberFormat="1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vertical="center" shrinkToFi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 shrinkToFit="1"/>
    </xf>
    <xf numFmtId="0" fontId="50" fillId="33" borderId="0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textRotation="255" shrinkToFit="1"/>
    </xf>
    <xf numFmtId="0" fontId="50" fillId="33" borderId="30" xfId="0" applyFont="1" applyFill="1" applyBorder="1" applyAlignment="1">
      <alignment horizontal="center" vertical="center" shrinkToFit="1"/>
    </xf>
    <xf numFmtId="49" fontId="50" fillId="33" borderId="30" xfId="0" applyNumberFormat="1" applyFont="1" applyFill="1" applyBorder="1" applyAlignment="1">
      <alignment horizontal="center" vertical="center" shrinkToFit="1"/>
    </xf>
    <xf numFmtId="0" fontId="50" fillId="33" borderId="30" xfId="0" applyFont="1" applyFill="1" applyBorder="1" applyAlignment="1">
      <alignment vertical="center" shrinkToFit="1"/>
    </xf>
    <xf numFmtId="3" fontId="52" fillId="33" borderId="30" xfId="0" applyNumberFormat="1" applyFont="1" applyFill="1" applyBorder="1" applyAlignment="1">
      <alignment vertical="center"/>
    </xf>
    <xf numFmtId="0" fontId="52" fillId="33" borderId="30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textRotation="255" shrinkToFit="1"/>
    </xf>
    <xf numFmtId="0" fontId="54" fillId="0" borderId="30" xfId="0" applyFont="1" applyFill="1" applyBorder="1" applyAlignment="1">
      <alignment horizontal="center" vertical="center" textRotation="255" shrinkToFit="1"/>
    </xf>
    <xf numFmtId="178" fontId="57" fillId="0" borderId="3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78" fontId="57" fillId="0" borderId="19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horizontal="right" vertical="center"/>
    </xf>
    <xf numFmtId="179" fontId="6" fillId="0" borderId="31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43" xfId="0" applyFont="1" applyBorder="1" applyAlignment="1">
      <alignment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33" borderId="51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179" fontId="6" fillId="0" borderId="55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0" fontId="54" fillId="33" borderId="32" xfId="0" applyFont="1" applyFill="1" applyBorder="1" applyAlignment="1">
      <alignment horizontal="center" vertical="center" textRotation="255" shrinkToFit="1"/>
    </xf>
    <xf numFmtId="0" fontId="54" fillId="33" borderId="26" xfId="0" applyFont="1" applyFill="1" applyBorder="1" applyAlignment="1">
      <alignment horizontal="center" vertical="center" textRotation="255" shrinkToFit="1"/>
    </xf>
    <xf numFmtId="0" fontId="54" fillId="33" borderId="11" xfId="0" applyFont="1" applyFill="1" applyBorder="1" applyAlignment="1">
      <alignment horizontal="center" vertical="center" textRotation="255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textRotation="255" shrinkToFit="1"/>
    </xf>
    <xf numFmtId="0" fontId="54" fillId="0" borderId="11" xfId="0" applyFont="1" applyFill="1" applyBorder="1" applyAlignment="1">
      <alignment horizontal="center" vertical="center" textRotation="255" shrinkToFit="1"/>
    </xf>
    <xf numFmtId="0" fontId="54" fillId="0" borderId="26" xfId="0" applyFont="1" applyFill="1" applyBorder="1" applyAlignment="1">
      <alignment horizontal="center" vertical="center" textRotation="255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shrinkToFit="1"/>
    </xf>
    <xf numFmtId="0" fontId="54" fillId="33" borderId="29" xfId="0" applyFont="1" applyFill="1" applyBorder="1" applyAlignment="1">
      <alignment horizontal="center" vertical="center" shrinkToFit="1"/>
    </xf>
    <xf numFmtId="0" fontId="54" fillId="33" borderId="59" xfId="0" applyFont="1" applyFill="1" applyBorder="1" applyAlignment="1">
      <alignment horizontal="center" vertical="center" shrinkToFit="1"/>
    </xf>
    <xf numFmtId="0" fontId="54" fillId="33" borderId="60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textRotation="255" wrapText="1" shrinkToFit="1"/>
    </xf>
    <xf numFmtId="0" fontId="54" fillId="0" borderId="59" xfId="0" applyFont="1" applyFill="1" applyBorder="1" applyAlignment="1">
      <alignment horizontal="center" vertical="center" shrinkToFit="1"/>
    </xf>
    <xf numFmtId="0" fontId="54" fillId="0" borderId="60" xfId="0" applyFont="1" applyFill="1" applyBorder="1" applyAlignment="1">
      <alignment horizontal="center" vertical="center" shrinkToFi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54" fillId="33" borderId="28" xfId="0" applyNumberFormat="1" applyFont="1" applyFill="1" applyBorder="1" applyAlignment="1">
      <alignment vertical="center"/>
    </xf>
    <xf numFmtId="3" fontId="54" fillId="33" borderId="17" xfId="0" applyNumberFormat="1" applyFont="1" applyFill="1" applyBorder="1" applyAlignment="1">
      <alignment vertical="center"/>
    </xf>
    <xf numFmtId="3" fontId="54" fillId="33" borderId="20" xfId="0" applyNumberFormat="1" applyFont="1" applyFill="1" applyBorder="1" applyAlignment="1">
      <alignment vertical="center"/>
    </xf>
    <xf numFmtId="3" fontId="54" fillId="33" borderId="27" xfId="0" applyNumberFormat="1" applyFont="1" applyFill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3" fontId="54" fillId="0" borderId="32" xfId="0" applyNumberFormat="1" applyFont="1" applyBorder="1" applyAlignment="1">
      <alignment vertical="center"/>
    </xf>
    <xf numFmtId="3" fontId="54" fillId="0" borderId="20" xfId="0" applyNumberFormat="1" applyFont="1" applyBorder="1" applyAlignment="1">
      <alignment vertical="center"/>
    </xf>
    <xf numFmtId="3" fontId="54" fillId="0" borderId="28" xfId="0" applyNumberFormat="1" applyFont="1" applyBorder="1" applyAlignment="1">
      <alignment vertical="center"/>
    </xf>
    <xf numFmtId="3" fontId="54" fillId="0" borderId="27" xfId="0" applyNumberFormat="1" applyFont="1" applyBorder="1" applyAlignment="1">
      <alignment vertical="center"/>
    </xf>
    <xf numFmtId="3" fontId="54" fillId="0" borderId="26" xfId="0" applyNumberFormat="1" applyFont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3" fontId="54" fillId="33" borderId="31" xfId="0" applyNumberFormat="1" applyFont="1" applyFill="1" applyBorder="1" applyAlignment="1">
      <alignment vertical="center"/>
    </xf>
    <xf numFmtId="3" fontId="54" fillId="33" borderId="32" xfId="0" applyNumberFormat="1" applyFont="1" applyFill="1" applyBorder="1" applyAlignment="1">
      <alignment vertical="center"/>
    </xf>
    <xf numFmtId="38" fontId="54" fillId="33" borderId="20" xfId="49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/>
    </xf>
    <xf numFmtId="0" fontId="54" fillId="0" borderId="20" xfId="0" applyFont="1" applyFill="1" applyBorder="1" applyAlignment="1">
      <alignment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0" xfId="0" applyNumberFormat="1" applyFont="1" applyBorder="1" applyAlignment="1">
      <alignment vertical="center"/>
    </xf>
    <xf numFmtId="0" fontId="54" fillId="33" borderId="20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30" xfId="0" applyFont="1" applyBorder="1" applyAlignment="1">
      <alignment horizontal="center" vertical="center" shrinkToFit="1"/>
    </xf>
    <xf numFmtId="0" fontId="54" fillId="0" borderId="30" xfId="0" applyNumberFormat="1" applyFont="1" applyBorder="1" applyAlignment="1">
      <alignment vertical="center"/>
    </xf>
    <xf numFmtId="0" fontId="54" fillId="33" borderId="30" xfId="0" applyFont="1" applyFill="1" applyBorder="1" applyAlignment="1">
      <alignment horizontal="left" vertical="center"/>
    </xf>
    <xf numFmtId="0" fontId="54" fillId="33" borderId="3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2" xfId="0" applyFont="1" applyBorder="1" applyAlignment="1">
      <alignment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33" borderId="32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vertical="center" shrinkToFit="1"/>
    </xf>
    <xf numFmtId="0" fontId="54" fillId="33" borderId="2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vertical="center" shrinkToFit="1"/>
    </xf>
    <xf numFmtId="0" fontId="54" fillId="0" borderId="28" xfId="0" applyFont="1" applyBorder="1" applyAlignment="1">
      <alignment horizontal="center" vertical="center" shrinkToFit="1"/>
    </xf>
    <xf numFmtId="0" fontId="54" fillId="33" borderId="28" xfId="0" applyFont="1" applyFill="1" applyBorder="1" applyAlignment="1">
      <alignment horizontal="left" vertical="center"/>
    </xf>
    <xf numFmtId="0" fontId="54" fillId="33" borderId="28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 vertical="center" shrinkToFit="1"/>
    </xf>
    <xf numFmtId="0" fontId="54" fillId="33" borderId="27" xfId="0" applyFont="1" applyFill="1" applyBorder="1" applyAlignment="1">
      <alignment horizontal="left" vertical="center"/>
    </xf>
    <xf numFmtId="0" fontId="54" fillId="33" borderId="27" xfId="0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33" borderId="26" xfId="0" applyFont="1" applyFill="1" applyBorder="1" applyAlignment="1">
      <alignment horizontal="left" vertical="center"/>
    </xf>
    <xf numFmtId="0" fontId="54" fillId="33" borderId="26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1" xfId="0" applyFont="1" applyBorder="1" applyAlignment="1">
      <alignment vertical="center" shrinkToFit="1"/>
    </xf>
    <xf numFmtId="0" fontId="54" fillId="0" borderId="31" xfId="0" applyFont="1" applyBorder="1" applyAlignment="1">
      <alignment horizontal="center" vertical="center" shrinkToFit="1"/>
    </xf>
    <xf numFmtId="0" fontId="54" fillId="33" borderId="31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vertical="center" shrinkToFit="1"/>
    </xf>
    <xf numFmtId="0" fontId="54" fillId="0" borderId="1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vertical="center" shrinkToFit="1"/>
    </xf>
    <xf numFmtId="0" fontId="54" fillId="0" borderId="31" xfId="0" applyFont="1" applyFill="1" applyBorder="1" applyAlignment="1">
      <alignment horizontal="center" vertical="center" shrinkToFit="1"/>
    </xf>
    <xf numFmtId="0" fontId="54" fillId="33" borderId="31" xfId="0" applyFont="1" applyFill="1" applyBorder="1" applyAlignment="1">
      <alignment vertical="center" shrinkToFit="1"/>
    </xf>
    <xf numFmtId="0" fontId="54" fillId="0" borderId="3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 shrinkToFit="1"/>
    </xf>
    <xf numFmtId="0" fontId="54" fillId="33" borderId="28" xfId="0" applyFont="1" applyFill="1" applyBorder="1" applyAlignment="1">
      <alignment vertical="center" shrinkToFit="1"/>
    </xf>
    <xf numFmtId="0" fontId="54" fillId="33" borderId="20" xfId="0" applyFont="1" applyFill="1" applyBorder="1" applyAlignment="1">
      <alignment horizontal="center" vertical="center" shrinkToFit="1"/>
    </xf>
    <xf numFmtId="0" fontId="54" fillId="33" borderId="27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4" fillId="33" borderId="28" xfId="0" applyFont="1" applyFill="1" applyBorder="1" applyAlignment="1">
      <alignment horizontal="center" vertical="center" shrinkToFit="1"/>
    </xf>
    <xf numFmtId="0" fontId="54" fillId="33" borderId="27" xfId="0" applyFont="1" applyFill="1" applyBorder="1" applyAlignment="1">
      <alignment horizontal="center" vertical="center" shrinkToFit="1"/>
    </xf>
    <xf numFmtId="0" fontId="54" fillId="33" borderId="31" xfId="0" applyFont="1" applyFill="1" applyBorder="1" applyAlignment="1">
      <alignment horizontal="center" vertical="center" shrinkToFit="1"/>
    </xf>
    <xf numFmtId="49" fontId="54" fillId="33" borderId="20" xfId="0" applyNumberFormat="1" applyFont="1" applyFill="1" applyBorder="1" applyAlignment="1">
      <alignment horizontal="center" vertical="center" shrinkToFit="1"/>
    </xf>
    <xf numFmtId="49" fontId="54" fillId="33" borderId="17" xfId="0" applyNumberFormat="1" applyFont="1" applyFill="1" applyBorder="1" applyAlignment="1">
      <alignment horizontal="center" vertical="center" shrinkToFit="1"/>
    </xf>
    <xf numFmtId="0" fontId="54" fillId="33" borderId="26" xfId="0" applyFont="1" applyFill="1" applyBorder="1" applyAlignment="1">
      <alignment horizontal="center" vertical="center" shrinkToFit="1"/>
    </xf>
    <xf numFmtId="49" fontId="54" fillId="33" borderId="26" xfId="0" applyNumberFormat="1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49" fontId="54" fillId="0" borderId="26" xfId="0" applyNumberFormat="1" applyFont="1" applyFill="1" applyBorder="1" applyAlignment="1">
      <alignment horizontal="center" vertical="center" shrinkToFit="1"/>
    </xf>
    <xf numFmtId="0" fontId="54" fillId="0" borderId="28" xfId="0" applyFont="1" applyBorder="1" applyAlignment="1">
      <alignment horizontal="left" vertical="center"/>
    </xf>
    <xf numFmtId="49" fontId="54" fillId="0" borderId="20" xfId="0" applyNumberFormat="1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 wrapText="1" shrinkToFit="1"/>
    </xf>
    <xf numFmtId="0" fontId="54" fillId="0" borderId="28" xfId="0" applyFont="1" applyFill="1" applyBorder="1" applyAlignment="1">
      <alignment vertical="center" shrinkToFit="1"/>
    </xf>
    <xf numFmtId="0" fontId="54" fillId="0" borderId="27" xfId="0" applyFont="1" applyFill="1" applyBorder="1" applyAlignment="1">
      <alignment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left" vertical="center"/>
    </xf>
    <xf numFmtId="49" fontId="54" fillId="0" borderId="27" xfId="0" applyNumberFormat="1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R1" sqref="R1:R16384"/>
    </sheetView>
  </sheetViews>
  <sheetFormatPr defaultColWidth="9.00390625" defaultRowHeight="13.5"/>
  <cols>
    <col min="1" max="1" width="5.00390625" style="40" customWidth="1"/>
    <col min="2" max="2" width="4.50390625" style="40" customWidth="1"/>
    <col min="3" max="3" width="5.00390625" style="42" customWidth="1"/>
    <col min="4" max="4" width="14.625" style="42" customWidth="1"/>
    <col min="5" max="5" width="10.125" style="42" customWidth="1"/>
    <col min="6" max="6" width="6.125" style="45" customWidth="1"/>
    <col min="7" max="7" width="4.875" style="42" customWidth="1"/>
    <col min="8" max="8" width="7.375" style="42" customWidth="1"/>
    <col min="9" max="9" width="7.75390625" style="44" customWidth="1"/>
    <col min="10" max="10" width="6.375" style="65" customWidth="1"/>
    <col min="11" max="11" width="5.00390625" style="272" customWidth="1"/>
    <col min="12" max="12" width="1.75390625" style="66" customWidth="1"/>
    <col min="13" max="13" width="5.25390625" style="65" customWidth="1"/>
    <col min="14" max="14" width="4.875" style="65" customWidth="1"/>
    <col min="15" max="15" width="5.00390625" style="65" customWidth="1"/>
    <col min="16" max="16" width="22.75390625" style="65" customWidth="1"/>
    <col min="17" max="17" width="10.625" style="69" customWidth="1"/>
    <col min="18" max="18" width="5.125" style="69" customWidth="1"/>
    <col min="19" max="19" width="5.875" style="69" customWidth="1"/>
    <col min="20" max="20" width="4.875" style="65" customWidth="1"/>
    <col min="21" max="21" width="7.125" style="65" customWidth="1"/>
    <col min="22" max="22" width="6.375" style="69" customWidth="1"/>
    <col min="23" max="23" width="5.00390625" style="69" customWidth="1"/>
    <col min="24" max="24" width="1.37890625" style="42" customWidth="1"/>
    <col min="25" max="16384" width="9.00390625" style="42" customWidth="1"/>
  </cols>
  <sheetData>
    <row r="1" spans="1:19" ht="34.5" customHeight="1">
      <c r="A1" s="39" t="s">
        <v>215</v>
      </c>
      <c r="C1" s="41"/>
      <c r="F1" s="43"/>
      <c r="M1" s="67"/>
      <c r="O1" s="68"/>
      <c r="S1" s="70" t="s">
        <v>214</v>
      </c>
    </row>
    <row r="2" spans="1:23" s="46" customFormat="1" ht="30" customHeight="1">
      <c r="A2" s="141" t="s">
        <v>32</v>
      </c>
      <c r="B2" s="141" t="s">
        <v>141</v>
      </c>
      <c r="C2" s="141" t="s">
        <v>142</v>
      </c>
      <c r="D2" s="136" t="s">
        <v>22</v>
      </c>
      <c r="E2" s="136" t="s">
        <v>25</v>
      </c>
      <c r="F2" s="148" t="s">
        <v>31</v>
      </c>
      <c r="G2" s="136" t="s">
        <v>24</v>
      </c>
      <c r="H2" s="136" t="s">
        <v>26</v>
      </c>
      <c r="I2" s="72" t="s">
        <v>146</v>
      </c>
      <c r="J2" s="73" t="s">
        <v>23</v>
      </c>
      <c r="K2" s="150" t="s">
        <v>95</v>
      </c>
      <c r="L2" s="71"/>
      <c r="M2" s="150" t="s">
        <v>32</v>
      </c>
      <c r="N2" s="150" t="s">
        <v>141</v>
      </c>
      <c r="O2" s="150" t="s">
        <v>142</v>
      </c>
      <c r="P2" s="143" t="s">
        <v>22</v>
      </c>
      <c r="Q2" s="143" t="s">
        <v>25</v>
      </c>
      <c r="R2" s="145" t="s">
        <v>31</v>
      </c>
      <c r="S2" s="143" t="s">
        <v>24</v>
      </c>
      <c r="T2" s="143" t="s">
        <v>26</v>
      </c>
      <c r="U2" s="72" t="s">
        <v>146</v>
      </c>
      <c r="V2" s="73" t="s">
        <v>23</v>
      </c>
      <c r="W2" s="150" t="s">
        <v>95</v>
      </c>
    </row>
    <row r="3" spans="1:23" s="46" customFormat="1" ht="29.25" customHeight="1" thickBot="1">
      <c r="A3" s="142"/>
      <c r="B3" s="142"/>
      <c r="C3" s="142"/>
      <c r="D3" s="137"/>
      <c r="E3" s="137"/>
      <c r="F3" s="149"/>
      <c r="G3" s="137"/>
      <c r="H3" s="137"/>
      <c r="I3" s="47" t="s">
        <v>27</v>
      </c>
      <c r="J3" s="75" t="s">
        <v>28</v>
      </c>
      <c r="K3" s="151"/>
      <c r="L3" s="71"/>
      <c r="M3" s="151"/>
      <c r="N3" s="151"/>
      <c r="O3" s="151"/>
      <c r="P3" s="144"/>
      <c r="Q3" s="144"/>
      <c r="R3" s="146"/>
      <c r="S3" s="144"/>
      <c r="T3" s="144"/>
      <c r="U3" s="74" t="s">
        <v>27</v>
      </c>
      <c r="V3" s="75" t="s">
        <v>28</v>
      </c>
      <c r="W3" s="151"/>
    </row>
    <row r="4" spans="1:23" s="51" customFormat="1" ht="36.75" customHeight="1" thickTop="1">
      <c r="A4" s="89" t="s">
        <v>133</v>
      </c>
      <c r="B4" s="190">
        <v>1</v>
      </c>
      <c r="C4" s="191">
        <v>1</v>
      </c>
      <c r="D4" s="192" t="s">
        <v>132</v>
      </c>
      <c r="E4" s="193" t="s">
        <v>133</v>
      </c>
      <c r="F4" s="191">
        <v>1</v>
      </c>
      <c r="G4" s="191" t="s">
        <v>134</v>
      </c>
      <c r="H4" s="191">
        <v>3</v>
      </c>
      <c r="I4" s="194">
        <v>4445.9</v>
      </c>
      <c r="J4" s="195" t="s">
        <v>163</v>
      </c>
      <c r="K4" s="251" t="s">
        <v>164</v>
      </c>
      <c r="L4" s="76"/>
      <c r="M4" s="134" t="s">
        <v>170</v>
      </c>
      <c r="N4" s="249">
        <v>18</v>
      </c>
      <c r="O4" s="73">
        <v>36</v>
      </c>
      <c r="P4" s="250" t="s">
        <v>137</v>
      </c>
      <c r="Q4" s="249" t="s">
        <v>11</v>
      </c>
      <c r="R4" s="227">
        <v>1</v>
      </c>
      <c r="S4" s="227" t="s">
        <v>34</v>
      </c>
      <c r="T4" s="227">
        <v>1</v>
      </c>
      <c r="U4" s="175">
        <v>1087</v>
      </c>
      <c r="V4" s="226" t="s">
        <v>172</v>
      </c>
      <c r="W4" s="50"/>
    </row>
    <row r="5" spans="1:23" s="51" customFormat="1" ht="55.5" customHeight="1">
      <c r="A5" s="90" t="s">
        <v>6</v>
      </c>
      <c r="B5" s="197">
        <v>2</v>
      </c>
      <c r="C5" s="198">
        <v>2</v>
      </c>
      <c r="D5" s="199" t="s">
        <v>36</v>
      </c>
      <c r="E5" s="200" t="s">
        <v>37</v>
      </c>
      <c r="F5" s="198">
        <v>1</v>
      </c>
      <c r="G5" s="198" t="s">
        <v>34</v>
      </c>
      <c r="H5" s="198">
        <v>2</v>
      </c>
      <c r="I5" s="201">
        <v>2237.2</v>
      </c>
      <c r="J5" s="202" t="s">
        <v>165</v>
      </c>
      <c r="K5" s="203"/>
      <c r="L5" s="78"/>
      <c r="M5" s="134"/>
      <c r="N5" s="251">
        <v>19</v>
      </c>
      <c r="O5" s="221">
        <v>37</v>
      </c>
      <c r="P5" s="196" t="s">
        <v>138</v>
      </c>
      <c r="Q5" s="251" t="s">
        <v>11</v>
      </c>
      <c r="R5" s="221">
        <v>1</v>
      </c>
      <c r="S5" s="221" t="s">
        <v>35</v>
      </c>
      <c r="T5" s="221">
        <v>1</v>
      </c>
      <c r="U5" s="177">
        <v>569</v>
      </c>
      <c r="V5" s="195" t="s">
        <v>116</v>
      </c>
      <c r="W5" s="49"/>
    </row>
    <row r="6" spans="1:23" s="51" customFormat="1" ht="39.75" customHeight="1">
      <c r="A6" s="138" t="s">
        <v>7</v>
      </c>
      <c r="B6" s="136">
        <v>3</v>
      </c>
      <c r="C6" s="204">
        <v>3</v>
      </c>
      <c r="D6" s="205" t="s">
        <v>33</v>
      </c>
      <c r="E6" s="206" t="s">
        <v>7</v>
      </c>
      <c r="F6" s="204">
        <v>1</v>
      </c>
      <c r="G6" s="204" t="s">
        <v>34</v>
      </c>
      <c r="H6" s="204">
        <v>2</v>
      </c>
      <c r="I6" s="179">
        <v>778.76</v>
      </c>
      <c r="J6" s="207" t="s">
        <v>82</v>
      </c>
      <c r="K6" s="208"/>
      <c r="L6" s="78"/>
      <c r="M6" s="134"/>
      <c r="N6" s="251">
        <v>20</v>
      </c>
      <c r="O6" s="232">
        <v>38</v>
      </c>
      <c r="P6" s="196" t="s">
        <v>139</v>
      </c>
      <c r="Q6" s="251" t="s">
        <v>11</v>
      </c>
      <c r="R6" s="221">
        <v>1</v>
      </c>
      <c r="S6" s="221" t="s">
        <v>35</v>
      </c>
      <c r="T6" s="221">
        <v>1</v>
      </c>
      <c r="U6" s="177">
        <v>757</v>
      </c>
      <c r="V6" s="195" t="s">
        <v>218</v>
      </c>
      <c r="W6" s="49"/>
    </row>
    <row r="7" spans="1:23" s="51" customFormat="1" ht="35.25" customHeight="1">
      <c r="A7" s="139"/>
      <c r="B7" s="209"/>
      <c r="C7" s="210">
        <v>4</v>
      </c>
      <c r="D7" s="211" t="s">
        <v>129</v>
      </c>
      <c r="E7" s="212" t="s">
        <v>7</v>
      </c>
      <c r="F7" s="210">
        <v>1</v>
      </c>
      <c r="G7" s="210" t="s">
        <v>34</v>
      </c>
      <c r="H7" s="210">
        <v>2</v>
      </c>
      <c r="I7" s="180">
        <v>260.95</v>
      </c>
      <c r="J7" s="213" t="s">
        <v>93</v>
      </c>
      <c r="K7" s="214"/>
      <c r="L7" s="78"/>
      <c r="M7" s="134"/>
      <c r="N7" s="252">
        <v>21</v>
      </c>
      <c r="O7" s="248">
        <v>39</v>
      </c>
      <c r="P7" s="244" t="s">
        <v>140</v>
      </c>
      <c r="Q7" s="252" t="s">
        <v>11</v>
      </c>
      <c r="R7" s="232">
        <v>1</v>
      </c>
      <c r="S7" s="232" t="s">
        <v>35</v>
      </c>
      <c r="T7" s="232">
        <v>1</v>
      </c>
      <c r="U7" s="178">
        <v>425</v>
      </c>
      <c r="V7" s="231" t="s">
        <v>219</v>
      </c>
      <c r="W7" s="55"/>
    </row>
    <row r="8" spans="1:23" s="51" customFormat="1" ht="36" customHeight="1">
      <c r="A8" s="138" t="s">
        <v>143</v>
      </c>
      <c r="B8" s="136">
        <v>4</v>
      </c>
      <c r="C8" s="215">
        <v>5</v>
      </c>
      <c r="D8" s="216" t="s">
        <v>166</v>
      </c>
      <c r="E8" s="217" t="s">
        <v>39</v>
      </c>
      <c r="F8" s="215">
        <v>1</v>
      </c>
      <c r="G8" s="215" t="s">
        <v>34</v>
      </c>
      <c r="H8" s="215">
        <v>3</v>
      </c>
      <c r="I8" s="181">
        <v>2501</v>
      </c>
      <c r="J8" s="218" t="s">
        <v>41</v>
      </c>
      <c r="K8" s="73"/>
      <c r="L8" s="78"/>
      <c r="M8" s="133" t="s">
        <v>12</v>
      </c>
      <c r="N8" s="143">
        <v>22</v>
      </c>
      <c r="O8" s="73">
        <v>40</v>
      </c>
      <c r="P8" s="241" t="s">
        <v>73</v>
      </c>
      <c r="Q8" s="253" t="s">
        <v>74</v>
      </c>
      <c r="R8" s="208">
        <v>1</v>
      </c>
      <c r="S8" s="208" t="s">
        <v>34</v>
      </c>
      <c r="T8" s="208">
        <v>2</v>
      </c>
      <c r="U8" s="176">
        <v>5318</v>
      </c>
      <c r="V8" s="207" t="s">
        <v>75</v>
      </c>
      <c r="W8" s="53"/>
    </row>
    <row r="9" spans="1:23" s="51" customFormat="1" ht="24.75" customHeight="1">
      <c r="A9" s="140"/>
      <c r="B9" s="219"/>
      <c r="C9" s="191">
        <v>6</v>
      </c>
      <c r="D9" s="220" t="s">
        <v>166</v>
      </c>
      <c r="E9" s="193" t="s">
        <v>30</v>
      </c>
      <c r="F9" s="191">
        <v>1</v>
      </c>
      <c r="G9" s="191" t="s">
        <v>40</v>
      </c>
      <c r="H9" s="191">
        <v>2</v>
      </c>
      <c r="I9" s="182">
        <v>1203</v>
      </c>
      <c r="J9" s="195" t="s">
        <v>42</v>
      </c>
      <c r="K9" s="221"/>
      <c r="L9" s="78"/>
      <c r="M9" s="134"/>
      <c r="N9" s="254"/>
      <c r="O9" s="221">
        <v>41</v>
      </c>
      <c r="P9" s="196" t="s">
        <v>77</v>
      </c>
      <c r="Q9" s="251" t="s">
        <v>74</v>
      </c>
      <c r="R9" s="221">
        <v>1</v>
      </c>
      <c r="S9" s="221" t="s">
        <v>76</v>
      </c>
      <c r="T9" s="221">
        <v>1</v>
      </c>
      <c r="U9" s="177">
        <v>358</v>
      </c>
      <c r="V9" s="195" t="s">
        <v>91</v>
      </c>
      <c r="W9" s="48"/>
    </row>
    <row r="10" spans="1:23" s="51" customFormat="1" ht="24.75" customHeight="1">
      <c r="A10" s="140"/>
      <c r="B10" s="222">
        <v>5</v>
      </c>
      <c r="C10" s="223">
        <v>7</v>
      </c>
      <c r="D10" s="224" t="s">
        <v>29</v>
      </c>
      <c r="E10" s="225" t="s">
        <v>39</v>
      </c>
      <c r="F10" s="223">
        <v>1</v>
      </c>
      <c r="G10" s="223" t="s">
        <v>34</v>
      </c>
      <c r="H10" s="223">
        <v>3</v>
      </c>
      <c r="I10" s="183">
        <v>2152</v>
      </c>
      <c r="J10" s="226" t="s">
        <v>43</v>
      </c>
      <c r="K10" s="227" t="s">
        <v>145</v>
      </c>
      <c r="L10" s="78"/>
      <c r="M10" s="134"/>
      <c r="N10" s="251">
        <v>23</v>
      </c>
      <c r="O10" s="232">
        <v>42</v>
      </c>
      <c r="P10" s="196" t="s">
        <v>78</v>
      </c>
      <c r="Q10" s="251" t="s">
        <v>74</v>
      </c>
      <c r="R10" s="221">
        <v>1</v>
      </c>
      <c r="S10" s="221" t="s">
        <v>34</v>
      </c>
      <c r="T10" s="221">
        <v>2</v>
      </c>
      <c r="U10" s="177">
        <v>3665.7</v>
      </c>
      <c r="V10" s="195" t="s">
        <v>79</v>
      </c>
      <c r="W10" s="48"/>
    </row>
    <row r="11" spans="1:23" s="51" customFormat="1" ht="24.75" customHeight="1">
      <c r="A11" s="140"/>
      <c r="B11" s="228"/>
      <c r="C11" s="229">
        <v>8</v>
      </c>
      <c r="D11" s="220" t="s">
        <v>29</v>
      </c>
      <c r="E11" s="193" t="s">
        <v>39</v>
      </c>
      <c r="F11" s="191">
        <v>1</v>
      </c>
      <c r="G11" s="191" t="s">
        <v>34</v>
      </c>
      <c r="H11" s="191">
        <v>3</v>
      </c>
      <c r="I11" s="182">
        <v>2597</v>
      </c>
      <c r="J11" s="195" t="s">
        <v>44</v>
      </c>
      <c r="K11" s="221" t="s">
        <v>145</v>
      </c>
      <c r="L11" s="78"/>
      <c r="M11" s="134"/>
      <c r="N11" s="255">
        <v>24</v>
      </c>
      <c r="O11" s="221">
        <v>43</v>
      </c>
      <c r="P11" s="196" t="s">
        <v>81</v>
      </c>
      <c r="Q11" s="251" t="s">
        <v>74</v>
      </c>
      <c r="R11" s="221">
        <v>1</v>
      </c>
      <c r="S11" s="221" t="s">
        <v>80</v>
      </c>
      <c r="T11" s="221">
        <v>2</v>
      </c>
      <c r="U11" s="177">
        <v>1106</v>
      </c>
      <c r="V11" s="195" t="s">
        <v>82</v>
      </c>
      <c r="W11" s="36" t="s">
        <v>145</v>
      </c>
    </row>
    <row r="12" spans="1:23" s="51" customFormat="1" ht="24.75" customHeight="1">
      <c r="A12" s="140"/>
      <c r="B12" s="228"/>
      <c r="C12" s="191">
        <v>9</v>
      </c>
      <c r="D12" s="220" t="s">
        <v>29</v>
      </c>
      <c r="E12" s="193" t="s">
        <v>45</v>
      </c>
      <c r="F12" s="191">
        <v>1</v>
      </c>
      <c r="G12" s="191" t="s">
        <v>40</v>
      </c>
      <c r="H12" s="191">
        <v>2</v>
      </c>
      <c r="I12" s="182">
        <v>105</v>
      </c>
      <c r="J12" s="195" t="s">
        <v>46</v>
      </c>
      <c r="K12" s="221"/>
      <c r="L12" s="78"/>
      <c r="M12" s="134"/>
      <c r="N12" s="254"/>
      <c r="O12" s="221">
        <v>44</v>
      </c>
      <c r="P12" s="196" t="s">
        <v>83</v>
      </c>
      <c r="Q12" s="251" t="s">
        <v>84</v>
      </c>
      <c r="R12" s="221">
        <v>1</v>
      </c>
      <c r="S12" s="221" t="s">
        <v>40</v>
      </c>
      <c r="T12" s="221">
        <v>1</v>
      </c>
      <c r="U12" s="177">
        <v>510</v>
      </c>
      <c r="V12" s="195" t="s">
        <v>82</v>
      </c>
      <c r="W12" s="36" t="s">
        <v>145</v>
      </c>
    </row>
    <row r="13" spans="1:23" s="51" customFormat="1" ht="24.75" customHeight="1">
      <c r="A13" s="140"/>
      <c r="B13" s="228"/>
      <c r="C13" s="229">
        <v>10</v>
      </c>
      <c r="D13" s="230" t="s">
        <v>29</v>
      </c>
      <c r="E13" s="193" t="s">
        <v>45</v>
      </c>
      <c r="F13" s="229">
        <v>1</v>
      </c>
      <c r="G13" s="191" t="s">
        <v>40</v>
      </c>
      <c r="H13" s="229">
        <v>2</v>
      </c>
      <c r="I13" s="184">
        <v>105</v>
      </c>
      <c r="J13" s="231" t="s">
        <v>46</v>
      </c>
      <c r="K13" s="232"/>
      <c r="L13" s="78"/>
      <c r="M13" s="134"/>
      <c r="N13" s="252">
        <v>25</v>
      </c>
      <c r="O13" s="227">
        <v>45</v>
      </c>
      <c r="P13" s="244" t="s">
        <v>85</v>
      </c>
      <c r="Q13" s="252" t="s">
        <v>84</v>
      </c>
      <c r="R13" s="232">
        <v>1</v>
      </c>
      <c r="S13" s="232" t="s">
        <v>171</v>
      </c>
      <c r="T13" s="232">
        <v>2</v>
      </c>
      <c r="U13" s="178">
        <v>3966</v>
      </c>
      <c r="V13" s="231" t="s">
        <v>172</v>
      </c>
      <c r="W13" s="37" t="s">
        <v>162</v>
      </c>
    </row>
    <row r="14" spans="1:23" s="51" customFormat="1" ht="24.75" customHeight="1">
      <c r="A14" s="140"/>
      <c r="B14" s="228"/>
      <c r="C14" s="191">
        <v>11</v>
      </c>
      <c r="D14" s="230" t="s">
        <v>29</v>
      </c>
      <c r="E14" s="193" t="s">
        <v>30</v>
      </c>
      <c r="F14" s="229">
        <v>1</v>
      </c>
      <c r="G14" s="191" t="s">
        <v>34</v>
      </c>
      <c r="H14" s="229">
        <v>2</v>
      </c>
      <c r="I14" s="184">
        <v>988</v>
      </c>
      <c r="J14" s="231" t="s">
        <v>44</v>
      </c>
      <c r="K14" s="221" t="s">
        <v>145</v>
      </c>
      <c r="L14" s="78"/>
      <c r="M14" s="134"/>
      <c r="N14" s="255">
        <v>26</v>
      </c>
      <c r="O14" s="232">
        <v>46</v>
      </c>
      <c r="P14" s="244" t="s">
        <v>173</v>
      </c>
      <c r="Q14" s="251" t="s">
        <v>39</v>
      </c>
      <c r="R14" s="232">
        <v>1</v>
      </c>
      <c r="S14" s="221" t="s">
        <v>34</v>
      </c>
      <c r="T14" s="232">
        <v>3</v>
      </c>
      <c r="U14" s="178">
        <v>1932</v>
      </c>
      <c r="V14" s="231" t="s">
        <v>54</v>
      </c>
      <c r="W14" s="54" t="s">
        <v>145</v>
      </c>
    </row>
    <row r="15" spans="1:23" s="51" customFormat="1" ht="27" customHeight="1">
      <c r="A15" s="140"/>
      <c r="B15" s="219"/>
      <c r="C15" s="229">
        <v>12</v>
      </c>
      <c r="D15" s="230" t="s">
        <v>29</v>
      </c>
      <c r="E15" s="193" t="s">
        <v>45</v>
      </c>
      <c r="F15" s="229">
        <v>1</v>
      </c>
      <c r="G15" s="191" t="s">
        <v>40</v>
      </c>
      <c r="H15" s="229">
        <v>2</v>
      </c>
      <c r="I15" s="184">
        <v>97</v>
      </c>
      <c r="J15" s="231" t="s">
        <v>46</v>
      </c>
      <c r="K15" s="232"/>
      <c r="L15" s="78"/>
      <c r="M15" s="134"/>
      <c r="N15" s="254"/>
      <c r="O15" s="221">
        <v>47</v>
      </c>
      <c r="P15" s="244" t="s">
        <v>173</v>
      </c>
      <c r="Q15" s="251" t="s">
        <v>30</v>
      </c>
      <c r="R15" s="232">
        <v>1</v>
      </c>
      <c r="S15" s="221" t="s">
        <v>40</v>
      </c>
      <c r="T15" s="232">
        <v>1</v>
      </c>
      <c r="U15" s="178">
        <v>684</v>
      </c>
      <c r="V15" s="231" t="s">
        <v>55</v>
      </c>
      <c r="W15" s="54" t="s">
        <v>145</v>
      </c>
    </row>
    <row r="16" spans="1:23" s="51" customFormat="1" ht="27" customHeight="1">
      <c r="A16" s="140"/>
      <c r="B16" s="222">
        <v>6</v>
      </c>
      <c r="C16" s="191">
        <v>13</v>
      </c>
      <c r="D16" s="230" t="s">
        <v>47</v>
      </c>
      <c r="E16" s="193" t="s">
        <v>39</v>
      </c>
      <c r="F16" s="229">
        <v>1</v>
      </c>
      <c r="G16" s="191" t="s">
        <v>34</v>
      </c>
      <c r="H16" s="229">
        <v>3</v>
      </c>
      <c r="I16" s="184">
        <v>2701</v>
      </c>
      <c r="J16" s="231" t="s">
        <v>48</v>
      </c>
      <c r="K16" s="232"/>
      <c r="L16" s="78"/>
      <c r="M16" s="135"/>
      <c r="N16" s="256">
        <v>27</v>
      </c>
      <c r="O16" s="248">
        <v>48</v>
      </c>
      <c r="P16" s="246" t="s">
        <v>174</v>
      </c>
      <c r="Q16" s="256" t="s">
        <v>30</v>
      </c>
      <c r="R16" s="248">
        <v>1</v>
      </c>
      <c r="S16" s="248" t="s">
        <v>175</v>
      </c>
      <c r="T16" s="248">
        <v>1</v>
      </c>
      <c r="U16" s="187">
        <v>546</v>
      </c>
      <c r="V16" s="239" t="s">
        <v>176</v>
      </c>
      <c r="W16" s="56"/>
    </row>
    <row r="17" spans="1:23" s="51" customFormat="1" ht="24.75" customHeight="1">
      <c r="A17" s="140"/>
      <c r="B17" s="219"/>
      <c r="C17" s="229">
        <v>14</v>
      </c>
      <c r="D17" s="230" t="s">
        <v>47</v>
      </c>
      <c r="E17" s="193" t="s">
        <v>30</v>
      </c>
      <c r="F17" s="229">
        <v>1</v>
      </c>
      <c r="G17" s="191" t="s">
        <v>34</v>
      </c>
      <c r="H17" s="229">
        <v>3</v>
      </c>
      <c r="I17" s="184">
        <v>1392</v>
      </c>
      <c r="J17" s="231" t="s">
        <v>48</v>
      </c>
      <c r="K17" s="232"/>
      <c r="L17" s="78"/>
      <c r="M17" s="133" t="s">
        <v>13</v>
      </c>
      <c r="N17" s="143">
        <v>28</v>
      </c>
      <c r="O17" s="257" t="s">
        <v>177</v>
      </c>
      <c r="P17" s="196" t="s">
        <v>86</v>
      </c>
      <c r="Q17" s="251" t="s">
        <v>90</v>
      </c>
      <c r="R17" s="221">
        <v>1</v>
      </c>
      <c r="S17" s="221" t="s">
        <v>34</v>
      </c>
      <c r="T17" s="221">
        <v>4</v>
      </c>
      <c r="U17" s="189">
        <v>1034</v>
      </c>
      <c r="V17" s="195" t="s">
        <v>92</v>
      </c>
      <c r="W17" s="37" t="s">
        <v>145</v>
      </c>
    </row>
    <row r="18" spans="1:23" s="51" customFormat="1" ht="24.75" customHeight="1">
      <c r="A18" s="140"/>
      <c r="B18" s="222">
        <v>7</v>
      </c>
      <c r="C18" s="191">
        <v>15</v>
      </c>
      <c r="D18" s="230" t="s">
        <v>50</v>
      </c>
      <c r="E18" s="193" t="s">
        <v>39</v>
      </c>
      <c r="F18" s="229">
        <v>1</v>
      </c>
      <c r="G18" s="191" t="s">
        <v>34</v>
      </c>
      <c r="H18" s="229">
        <v>3</v>
      </c>
      <c r="I18" s="184">
        <v>2500</v>
      </c>
      <c r="J18" s="231" t="s">
        <v>51</v>
      </c>
      <c r="K18" s="232"/>
      <c r="L18" s="78"/>
      <c r="M18" s="134"/>
      <c r="N18" s="254"/>
      <c r="O18" s="257" t="s">
        <v>178</v>
      </c>
      <c r="P18" s="196" t="s">
        <v>86</v>
      </c>
      <c r="Q18" s="251" t="s">
        <v>90</v>
      </c>
      <c r="R18" s="221">
        <v>1</v>
      </c>
      <c r="S18" s="221" t="s">
        <v>34</v>
      </c>
      <c r="T18" s="221">
        <v>4</v>
      </c>
      <c r="U18" s="189">
        <v>1035</v>
      </c>
      <c r="V18" s="195" t="s">
        <v>82</v>
      </c>
      <c r="W18" s="37" t="s">
        <v>145</v>
      </c>
    </row>
    <row r="19" spans="1:23" s="51" customFormat="1" ht="24.75" customHeight="1">
      <c r="A19" s="140"/>
      <c r="B19" s="228"/>
      <c r="C19" s="229">
        <v>16</v>
      </c>
      <c r="D19" s="230" t="s">
        <v>50</v>
      </c>
      <c r="E19" s="193" t="s">
        <v>45</v>
      </c>
      <c r="F19" s="229">
        <v>1</v>
      </c>
      <c r="G19" s="191" t="s">
        <v>34</v>
      </c>
      <c r="H19" s="229">
        <v>2</v>
      </c>
      <c r="I19" s="184">
        <v>155</v>
      </c>
      <c r="J19" s="231" t="s">
        <v>51</v>
      </c>
      <c r="K19" s="232"/>
      <c r="L19" s="78"/>
      <c r="M19" s="134"/>
      <c r="N19" s="255">
        <v>29</v>
      </c>
      <c r="O19" s="257" t="s">
        <v>179</v>
      </c>
      <c r="P19" s="196" t="s">
        <v>87</v>
      </c>
      <c r="Q19" s="251" t="s">
        <v>90</v>
      </c>
      <c r="R19" s="221">
        <v>1</v>
      </c>
      <c r="S19" s="221" t="s">
        <v>34</v>
      </c>
      <c r="T19" s="221">
        <v>4</v>
      </c>
      <c r="U19" s="189">
        <v>1988</v>
      </c>
      <c r="V19" s="195" t="s">
        <v>42</v>
      </c>
      <c r="W19" s="36"/>
    </row>
    <row r="20" spans="1:23" s="51" customFormat="1" ht="24.75" customHeight="1">
      <c r="A20" s="140"/>
      <c r="B20" s="219"/>
      <c r="C20" s="191">
        <v>17</v>
      </c>
      <c r="D20" s="230" t="s">
        <v>50</v>
      </c>
      <c r="E20" s="193" t="s">
        <v>30</v>
      </c>
      <c r="F20" s="229">
        <v>1</v>
      </c>
      <c r="G20" s="191" t="s">
        <v>40</v>
      </c>
      <c r="H20" s="229">
        <v>2</v>
      </c>
      <c r="I20" s="184">
        <v>845</v>
      </c>
      <c r="J20" s="231" t="s">
        <v>51</v>
      </c>
      <c r="K20" s="232"/>
      <c r="L20" s="78"/>
      <c r="M20" s="134"/>
      <c r="N20" s="254"/>
      <c r="O20" s="257" t="s">
        <v>180</v>
      </c>
      <c r="P20" s="196" t="s">
        <v>88</v>
      </c>
      <c r="Q20" s="251" t="s">
        <v>90</v>
      </c>
      <c r="R20" s="221">
        <v>2</v>
      </c>
      <c r="S20" s="221" t="s">
        <v>34</v>
      </c>
      <c r="T20" s="221">
        <v>3</v>
      </c>
      <c r="U20" s="189">
        <v>3112</v>
      </c>
      <c r="V20" s="195" t="s">
        <v>93</v>
      </c>
      <c r="W20" s="36"/>
    </row>
    <row r="21" spans="1:23" s="51" customFormat="1" ht="24.75" customHeight="1">
      <c r="A21" s="140"/>
      <c r="B21" s="222">
        <v>8</v>
      </c>
      <c r="C21" s="191">
        <v>18</v>
      </c>
      <c r="D21" s="230" t="s">
        <v>53</v>
      </c>
      <c r="E21" s="193" t="s">
        <v>39</v>
      </c>
      <c r="F21" s="229">
        <v>1</v>
      </c>
      <c r="G21" s="229" t="s">
        <v>34</v>
      </c>
      <c r="H21" s="229">
        <v>3</v>
      </c>
      <c r="I21" s="184">
        <v>2201</v>
      </c>
      <c r="J21" s="231" t="s">
        <v>63</v>
      </c>
      <c r="K21" s="232"/>
      <c r="L21" s="78"/>
      <c r="M21" s="135"/>
      <c r="N21" s="251">
        <v>30</v>
      </c>
      <c r="O21" s="257" t="s">
        <v>181</v>
      </c>
      <c r="P21" s="196" t="s">
        <v>89</v>
      </c>
      <c r="Q21" s="251" t="s">
        <v>90</v>
      </c>
      <c r="R21" s="221">
        <v>1</v>
      </c>
      <c r="S21" s="221" t="s">
        <v>34</v>
      </c>
      <c r="T21" s="221">
        <v>4</v>
      </c>
      <c r="U21" s="189">
        <v>3078</v>
      </c>
      <c r="V21" s="195" t="s">
        <v>94</v>
      </c>
      <c r="W21" s="36"/>
    </row>
    <row r="22" spans="1:23" s="51" customFormat="1" ht="24.75" customHeight="1">
      <c r="A22" s="140"/>
      <c r="B22" s="228"/>
      <c r="C22" s="223">
        <v>19</v>
      </c>
      <c r="D22" s="230" t="s">
        <v>53</v>
      </c>
      <c r="E22" s="193" t="s">
        <v>45</v>
      </c>
      <c r="F22" s="229">
        <v>1</v>
      </c>
      <c r="G22" s="229" t="s">
        <v>40</v>
      </c>
      <c r="H22" s="229">
        <v>3</v>
      </c>
      <c r="I22" s="184">
        <v>132</v>
      </c>
      <c r="J22" s="231" t="s">
        <v>63</v>
      </c>
      <c r="K22" s="232"/>
      <c r="L22" s="78"/>
      <c r="M22" s="133" t="s">
        <v>14</v>
      </c>
      <c r="N22" s="143">
        <v>31</v>
      </c>
      <c r="O22" s="258" t="s">
        <v>182</v>
      </c>
      <c r="P22" s="241" t="s">
        <v>183</v>
      </c>
      <c r="Q22" s="253" t="s">
        <v>184</v>
      </c>
      <c r="R22" s="208">
        <v>1</v>
      </c>
      <c r="S22" s="208" t="s">
        <v>101</v>
      </c>
      <c r="T22" s="208">
        <v>4</v>
      </c>
      <c r="U22" s="176">
        <v>1767</v>
      </c>
      <c r="V22" s="207" t="s">
        <v>94</v>
      </c>
      <c r="W22" s="35"/>
    </row>
    <row r="23" spans="1:23" s="51" customFormat="1" ht="24.75" customHeight="1">
      <c r="A23" s="140"/>
      <c r="B23" s="219"/>
      <c r="C23" s="229">
        <v>20</v>
      </c>
      <c r="D23" s="230" t="s">
        <v>53</v>
      </c>
      <c r="E23" s="193" t="s">
        <v>30</v>
      </c>
      <c r="F23" s="191">
        <v>1</v>
      </c>
      <c r="G23" s="191" t="s">
        <v>40</v>
      </c>
      <c r="H23" s="191">
        <v>1</v>
      </c>
      <c r="I23" s="182">
        <v>576</v>
      </c>
      <c r="J23" s="195" t="s">
        <v>49</v>
      </c>
      <c r="K23" s="221"/>
      <c r="L23" s="78"/>
      <c r="M23" s="134"/>
      <c r="N23" s="259"/>
      <c r="O23" s="260" t="s">
        <v>185</v>
      </c>
      <c r="P23" s="241" t="s">
        <v>183</v>
      </c>
      <c r="Q23" s="249" t="s">
        <v>186</v>
      </c>
      <c r="R23" s="227">
        <v>1</v>
      </c>
      <c r="S23" s="227" t="s">
        <v>34</v>
      </c>
      <c r="T23" s="227">
        <v>3</v>
      </c>
      <c r="U23" s="175">
        <v>472</v>
      </c>
      <c r="V23" s="226" t="s">
        <v>54</v>
      </c>
      <c r="W23" s="38"/>
    </row>
    <row r="24" spans="1:23" s="51" customFormat="1" ht="24.75" customHeight="1">
      <c r="A24" s="140"/>
      <c r="B24" s="222">
        <v>9</v>
      </c>
      <c r="C24" s="191">
        <v>21</v>
      </c>
      <c r="D24" s="230" t="s">
        <v>56</v>
      </c>
      <c r="E24" s="225" t="s">
        <v>39</v>
      </c>
      <c r="F24" s="233">
        <v>1</v>
      </c>
      <c r="G24" s="233" t="s">
        <v>34</v>
      </c>
      <c r="H24" s="233">
        <v>3</v>
      </c>
      <c r="I24" s="185">
        <v>3000</v>
      </c>
      <c r="J24" s="234" t="s">
        <v>57</v>
      </c>
      <c r="K24" s="235"/>
      <c r="L24" s="78"/>
      <c r="M24" s="134"/>
      <c r="N24" s="254"/>
      <c r="O24" s="257" t="s">
        <v>187</v>
      </c>
      <c r="P24" s="241" t="s">
        <v>183</v>
      </c>
      <c r="Q24" s="249" t="s">
        <v>188</v>
      </c>
      <c r="R24" s="227">
        <v>1</v>
      </c>
      <c r="S24" s="227" t="s">
        <v>34</v>
      </c>
      <c r="T24" s="227">
        <v>3</v>
      </c>
      <c r="U24" s="175">
        <v>1201</v>
      </c>
      <c r="V24" s="226" t="s">
        <v>189</v>
      </c>
      <c r="W24" s="38"/>
    </row>
    <row r="25" spans="1:23" s="51" customFormat="1" ht="24.75" customHeight="1">
      <c r="A25" s="140"/>
      <c r="B25" s="219"/>
      <c r="C25" s="229">
        <v>22</v>
      </c>
      <c r="D25" s="230" t="s">
        <v>56</v>
      </c>
      <c r="E25" s="193" t="s">
        <v>30</v>
      </c>
      <c r="F25" s="229">
        <v>1</v>
      </c>
      <c r="G25" s="229" t="s">
        <v>58</v>
      </c>
      <c r="H25" s="229">
        <v>2</v>
      </c>
      <c r="I25" s="184">
        <v>1200</v>
      </c>
      <c r="J25" s="231" t="s">
        <v>59</v>
      </c>
      <c r="K25" s="232"/>
      <c r="L25" s="78"/>
      <c r="M25" s="134"/>
      <c r="N25" s="261">
        <v>32</v>
      </c>
      <c r="O25" s="262" t="s">
        <v>190</v>
      </c>
      <c r="P25" s="224" t="s">
        <v>96</v>
      </c>
      <c r="Q25" s="225" t="s">
        <v>97</v>
      </c>
      <c r="R25" s="223">
        <v>1</v>
      </c>
      <c r="S25" s="223" t="s">
        <v>34</v>
      </c>
      <c r="T25" s="223">
        <v>2</v>
      </c>
      <c r="U25" s="183">
        <v>560</v>
      </c>
      <c r="V25" s="263" t="s">
        <v>98</v>
      </c>
      <c r="W25" s="50"/>
    </row>
    <row r="26" spans="1:23" s="51" customFormat="1" ht="24.75" customHeight="1">
      <c r="A26" s="140"/>
      <c r="B26" s="222">
        <v>10</v>
      </c>
      <c r="C26" s="191">
        <v>23</v>
      </c>
      <c r="D26" s="220" t="s">
        <v>60</v>
      </c>
      <c r="E26" s="193" t="s">
        <v>39</v>
      </c>
      <c r="F26" s="191">
        <v>1</v>
      </c>
      <c r="G26" s="191" t="s">
        <v>34</v>
      </c>
      <c r="H26" s="191">
        <v>4</v>
      </c>
      <c r="I26" s="182">
        <v>4651</v>
      </c>
      <c r="J26" s="195" t="s">
        <v>61</v>
      </c>
      <c r="K26" s="221"/>
      <c r="L26" s="78"/>
      <c r="M26" s="134"/>
      <c r="N26" s="190">
        <v>33</v>
      </c>
      <c r="O26" s="264" t="s">
        <v>191</v>
      </c>
      <c r="P26" s="220" t="s">
        <v>99</v>
      </c>
      <c r="Q26" s="193" t="s">
        <v>100</v>
      </c>
      <c r="R26" s="191">
        <v>1</v>
      </c>
      <c r="S26" s="191" t="s">
        <v>101</v>
      </c>
      <c r="T26" s="191">
        <v>2</v>
      </c>
      <c r="U26" s="182">
        <v>472</v>
      </c>
      <c r="V26" s="265" t="s">
        <v>102</v>
      </c>
      <c r="W26" s="49"/>
    </row>
    <row r="27" spans="1:23" s="51" customFormat="1" ht="24.75" customHeight="1">
      <c r="A27" s="139"/>
      <c r="B27" s="209"/>
      <c r="C27" s="236">
        <v>24</v>
      </c>
      <c r="D27" s="237" t="s">
        <v>60</v>
      </c>
      <c r="E27" s="238" t="s">
        <v>30</v>
      </c>
      <c r="F27" s="236">
        <v>1</v>
      </c>
      <c r="G27" s="236" t="s">
        <v>34</v>
      </c>
      <c r="H27" s="236">
        <v>2</v>
      </c>
      <c r="I27" s="186">
        <v>1975</v>
      </c>
      <c r="J27" s="239" t="s">
        <v>61</v>
      </c>
      <c r="K27" s="232"/>
      <c r="L27" s="78"/>
      <c r="M27" s="134"/>
      <c r="N27" s="261">
        <v>34</v>
      </c>
      <c r="O27" s="262" t="s">
        <v>192</v>
      </c>
      <c r="P27" s="220" t="s">
        <v>114</v>
      </c>
      <c r="Q27" s="193" t="s">
        <v>115</v>
      </c>
      <c r="R27" s="191">
        <v>1</v>
      </c>
      <c r="S27" s="191" t="s">
        <v>34</v>
      </c>
      <c r="T27" s="191">
        <v>2</v>
      </c>
      <c r="U27" s="182">
        <v>1161</v>
      </c>
      <c r="V27" s="265" t="s">
        <v>116</v>
      </c>
      <c r="W27" s="49"/>
    </row>
    <row r="28" spans="1:23" s="51" customFormat="1" ht="24.75" customHeight="1">
      <c r="A28" s="138" t="s">
        <v>66</v>
      </c>
      <c r="B28" s="240">
        <v>11</v>
      </c>
      <c r="C28" s="204">
        <v>25</v>
      </c>
      <c r="D28" s="241" t="s">
        <v>67</v>
      </c>
      <c r="E28" s="240" t="s">
        <v>68</v>
      </c>
      <c r="F28" s="242">
        <v>1</v>
      </c>
      <c r="G28" s="242" t="s">
        <v>58</v>
      </c>
      <c r="H28" s="242">
        <v>2</v>
      </c>
      <c r="I28" s="176">
        <v>274.93</v>
      </c>
      <c r="J28" s="207" t="s">
        <v>69</v>
      </c>
      <c r="K28" s="208"/>
      <c r="L28" s="82"/>
      <c r="M28" s="134"/>
      <c r="N28" s="190">
        <v>35</v>
      </c>
      <c r="O28" s="264" t="s">
        <v>193</v>
      </c>
      <c r="P28" s="220" t="s">
        <v>117</v>
      </c>
      <c r="Q28" s="193" t="s">
        <v>97</v>
      </c>
      <c r="R28" s="191">
        <v>1</v>
      </c>
      <c r="S28" s="191" t="s">
        <v>34</v>
      </c>
      <c r="T28" s="191">
        <v>2</v>
      </c>
      <c r="U28" s="182">
        <v>887</v>
      </c>
      <c r="V28" s="265" t="s">
        <v>118</v>
      </c>
      <c r="W28" s="49"/>
    </row>
    <row r="29" spans="1:23" s="51" customFormat="1" ht="24.75" customHeight="1">
      <c r="A29" s="140"/>
      <c r="B29" s="190">
        <v>12</v>
      </c>
      <c r="C29" s="229">
        <v>26</v>
      </c>
      <c r="D29" s="196" t="s">
        <v>70</v>
      </c>
      <c r="E29" s="190" t="s">
        <v>68</v>
      </c>
      <c r="F29" s="243">
        <v>1</v>
      </c>
      <c r="G29" s="243" t="s">
        <v>58</v>
      </c>
      <c r="H29" s="243">
        <v>2</v>
      </c>
      <c r="I29" s="177">
        <v>281.55</v>
      </c>
      <c r="J29" s="195" t="s">
        <v>69</v>
      </c>
      <c r="K29" s="221"/>
      <c r="L29" s="82"/>
      <c r="M29" s="134"/>
      <c r="N29" s="261">
        <v>36</v>
      </c>
      <c r="O29" s="262" t="s">
        <v>194</v>
      </c>
      <c r="P29" s="220" t="s">
        <v>124</v>
      </c>
      <c r="Q29" s="193" t="s">
        <v>65</v>
      </c>
      <c r="R29" s="191">
        <v>1</v>
      </c>
      <c r="S29" s="191" t="s">
        <v>35</v>
      </c>
      <c r="T29" s="191">
        <v>1</v>
      </c>
      <c r="U29" s="182">
        <v>1501</v>
      </c>
      <c r="V29" s="265" t="s">
        <v>125</v>
      </c>
      <c r="W29" s="49"/>
    </row>
    <row r="30" spans="1:23" s="51" customFormat="1" ht="24.75" customHeight="1">
      <c r="A30" s="140"/>
      <c r="B30" s="222">
        <v>13</v>
      </c>
      <c r="C30" s="191">
        <v>27</v>
      </c>
      <c r="D30" s="244" t="s">
        <v>167</v>
      </c>
      <c r="E30" s="193" t="s">
        <v>39</v>
      </c>
      <c r="F30" s="229">
        <v>1</v>
      </c>
      <c r="G30" s="229" t="s">
        <v>34</v>
      </c>
      <c r="H30" s="229">
        <v>3</v>
      </c>
      <c r="I30" s="178">
        <v>2597</v>
      </c>
      <c r="J30" s="231" t="s">
        <v>62</v>
      </c>
      <c r="K30" s="232"/>
      <c r="L30" s="82"/>
      <c r="M30" s="134"/>
      <c r="N30" s="190">
        <v>37</v>
      </c>
      <c r="O30" s="264" t="s">
        <v>195</v>
      </c>
      <c r="P30" s="196" t="s">
        <v>122</v>
      </c>
      <c r="Q30" s="193" t="s">
        <v>123</v>
      </c>
      <c r="R30" s="191">
        <v>1</v>
      </c>
      <c r="S30" s="191" t="s">
        <v>35</v>
      </c>
      <c r="T30" s="191">
        <v>1</v>
      </c>
      <c r="U30" s="182">
        <v>392</v>
      </c>
      <c r="V30" s="265" t="s">
        <v>131</v>
      </c>
      <c r="W30" s="49"/>
    </row>
    <row r="31" spans="1:23" s="51" customFormat="1" ht="24.75" customHeight="1">
      <c r="A31" s="140"/>
      <c r="B31" s="228"/>
      <c r="C31" s="191">
        <v>28</v>
      </c>
      <c r="D31" s="244" t="s">
        <v>167</v>
      </c>
      <c r="E31" s="193" t="s">
        <v>45</v>
      </c>
      <c r="F31" s="229">
        <v>1</v>
      </c>
      <c r="G31" s="229" t="s">
        <v>34</v>
      </c>
      <c r="H31" s="229">
        <v>2</v>
      </c>
      <c r="I31" s="178">
        <v>26</v>
      </c>
      <c r="J31" s="231" t="s">
        <v>62</v>
      </c>
      <c r="K31" s="232"/>
      <c r="L31" s="82"/>
      <c r="M31" s="134"/>
      <c r="N31" s="261">
        <v>38</v>
      </c>
      <c r="O31" s="262" t="s">
        <v>196</v>
      </c>
      <c r="P31" s="196" t="s">
        <v>119</v>
      </c>
      <c r="Q31" s="266" t="s">
        <v>120</v>
      </c>
      <c r="R31" s="191">
        <v>1</v>
      </c>
      <c r="S31" s="191" t="s">
        <v>80</v>
      </c>
      <c r="T31" s="191">
        <v>1</v>
      </c>
      <c r="U31" s="182">
        <v>418</v>
      </c>
      <c r="V31" s="265" t="s">
        <v>121</v>
      </c>
      <c r="W31" s="48"/>
    </row>
    <row r="32" spans="1:23" s="51" customFormat="1" ht="24.75" customHeight="1">
      <c r="A32" s="140"/>
      <c r="B32" s="219"/>
      <c r="C32" s="223">
        <v>29</v>
      </c>
      <c r="D32" s="244" t="s">
        <v>167</v>
      </c>
      <c r="E32" s="193" t="s">
        <v>30</v>
      </c>
      <c r="F32" s="229">
        <v>1</v>
      </c>
      <c r="G32" s="229" t="s">
        <v>40</v>
      </c>
      <c r="H32" s="229">
        <v>2</v>
      </c>
      <c r="I32" s="178">
        <v>1224</v>
      </c>
      <c r="J32" s="231" t="s">
        <v>62</v>
      </c>
      <c r="K32" s="232"/>
      <c r="L32" s="82"/>
      <c r="M32" s="134"/>
      <c r="N32" s="222">
        <v>39</v>
      </c>
      <c r="O32" s="264" t="s">
        <v>197</v>
      </c>
      <c r="P32" s="267" t="s">
        <v>103</v>
      </c>
      <c r="Q32" s="225" t="s">
        <v>104</v>
      </c>
      <c r="R32" s="223">
        <v>1</v>
      </c>
      <c r="S32" s="223" t="s">
        <v>34</v>
      </c>
      <c r="T32" s="223">
        <v>2</v>
      </c>
      <c r="U32" s="183">
        <v>1469</v>
      </c>
      <c r="V32" s="263" t="s">
        <v>105</v>
      </c>
      <c r="W32" s="48"/>
    </row>
    <row r="33" spans="1:23" s="51" customFormat="1" ht="24.75" customHeight="1">
      <c r="A33" s="139"/>
      <c r="B33" s="245">
        <v>14</v>
      </c>
      <c r="C33" s="236">
        <v>30</v>
      </c>
      <c r="D33" s="246" t="s">
        <v>72</v>
      </c>
      <c r="E33" s="245" t="s">
        <v>68</v>
      </c>
      <c r="F33" s="247">
        <v>1</v>
      </c>
      <c r="G33" s="247" t="s">
        <v>34</v>
      </c>
      <c r="H33" s="247">
        <v>2</v>
      </c>
      <c r="I33" s="187">
        <v>370.92</v>
      </c>
      <c r="J33" s="239" t="s">
        <v>71</v>
      </c>
      <c r="K33" s="248"/>
      <c r="L33" s="82"/>
      <c r="M33" s="134"/>
      <c r="N33" s="228"/>
      <c r="O33" s="262" t="s">
        <v>198</v>
      </c>
      <c r="P33" s="192" t="s">
        <v>106</v>
      </c>
      <c r="Q33" s="193" t="s">
        <v>107</v>
      </c>
      <c r="R33" s="191">
        <v>1</v>
      </c>
      <c r="S33" s="191" t="s">
        <v>34</v>
      </c>
      <c r="T33" s="191">
        <v>2</v>
      </c>
      <c r="U33" s="182">
        <v>510</v>
      </c>
      <c r="V33" s="265" t="s">
        <v>98</v>
      </c>
      <c r="W33" s="48"/>
    </row>
    <row r="34" spans="1:23" s="51" customFormat="1" ht="24.75" customHeight="1">
      <c r="A34" s="138" t="s">
        <v>10</v>
      </c>
      <c r="B34" s="136">
        <v>15</v>
      </c>
      <c r="C34" s="204">
        <v>31</v>
      </c>
      <c r="D34" s="220" t="s">
        <v>127</v>
      </c>
      <c r="E34" s="193" t="s">
        <v>97</v>
      </c>
      <c r="F34" s="191">
        <v>1</v>
      </c>
      <c r="G34" s="191" t="s">
        <v>34</v>
      </c>
      <c r="H34" s="191">
        <v>1</v>
      </c>
      <c r="I34" s="177">
        <v>639.13</v>
      </c>
      <c r="J34" s="195" t="s">
        <v>128</v>
      </c>
      <c r="K34" s="251"/>
      <c r="L34" s="82"/>
      <c r="M34" s="134"/>
      <c r="N34" s="219"/>
      <c r="O34" s="264" t="s">
        <v>199</v>
      </c>
      <c r="P34" s="192" t="s">
        <v>108</v>
      </c>
      <c r="Q34" s="193" t="s">
        <v>109</v>
      </c>
      <c r="R34" s="191">
        <v>1</v>
      </c>
      <c r="S34" s="191" t="s">
        <v>101</v>
      </c>
      <c r="T34" s="191">
        <v>2</v>
      </c>
      <c r="U34" s="182">
        <v>290</v>
      </c>
      <c r="V34" s="265" t="s">
        <v>110</v>
      </c>
      <c r="W34" s="48"/>
    </row>
    <row r="35" spans="1:23" s="51" customFormat="1" ht="24.75" customHeight="1">
      <c r="A35" s="140"/>
      <c r="B35" s="219"/>
      <c r="C35" s="229">
        <v>32</v>
      </c>
      <c r="D35" s="220" t="s">
        <v>127</v>
      </c>
      <c r="E35" s="193" t="s">
        <v>97</v>
      </c>
      <c r="F35" s="191">
        <v>1</v>
      </c>
      <c r="G35" s="191" t="s">
        <v>35</v>
      </c>
      <c r="H35" s="191">
        <v>2</v>
      </c>
      <c r="I35" s="177">
        <v>274.31</v>
      </c>
      <c r="J35" s="195" t="s">
        <v>57</v>
      </c>
      <c r="K35" s="251"/>
      <c r="L35" s="82"/>
      <c r="M35" s="134"/>
      <c r="N35" s="261">
        <v>40</v>
      </c>
      <c r="O35" s="262" t="s">
        <v>200</v>
      </c>
      <c r="P35" s="192" t="s">
        <v>111</v>
      </c>
      <c r="Q35" s="193" t="s">
        <v>112</v>
      </c>
      <c r="R35" s="191">
        <v>1</v>
      </c>
      <c r="S35" s="191" t="s">
        <v>35</v>
      </c>
      <c r="T35" s="191">
        <v>2</v>
      </c>
      <c r="U35" s="182">
        <v>400</v>
      </c>
      <c r="V35" s="265" t="s">
        <v>110</v>
      </c>
      <c r="W35" s="48"/>
    </row>
    <row r="36" spans="1:23" s="51" customFormat="1" ht="24.75" customHeight="1">
      <c r="A36" s="139"/>
      <c r="B36" s="245">
        <v>16</v>
      </c>
      <c r="C36" s="236">
        <v>33</v>
      </c>
      <c r="D36" s="237" t="s">
        <v>136</v>
      </c>
      <c r="E36" s="238" t="s">
        <v>10</v>
      </c>
      <c r="F36" s="236">
        <v>1</v>
      </c>
      <c r="G36" s="236" t="s">
        <v>35</v>
      </c>
      <c r="H36" s="236">
        <v>1</v>
      </c>
      <c r="I36" s="187">
        <v>452</v>
      </c>
      <c r="J36" s="239" t="s">
        <v>217</v>
      </c>
      <c r="K36" s="256"/>
      <c r="L36" s="82"/>
      <c r="M36" s="134"/>
      <c r="N36" s="190">
        <v>41</v>
      </c>
      <c r="O36" s="264" t="s">
        <v>201</v>
      </c>
      <c r="P36" s="192" t="s">
        <v>202</v>
      </c>
      <c r="Q36" s="193" t="s">
        <v>113</v>
      </c>
      <c r="R36" s="191">
        <v>1</v>
      </c>
      <c r="S36" s="191" t="s">
        <v>35</v>
      </c>
      <c r="T36" s="191">
        <v>2</v>
      </c>
      <c r="U36" s="182">
        <v>713</v>
      </c>
      <c r="V36" s="265" t="s">
        <v>130</v>
      </c>
      <c r="W36" s="48"/>
    </row>
    <row r="37" spans="1:23" s="51" customFormat="1" ht="30.75" customHeight="1">
      <c r="A37" s="147" t="s">
        <v>168</v>
      </c>
      <c r="B37" s="136">
        <v>17</v>
      </c>
      <c r="C37" s="223">
        <v>34</v>
      </c>
      <c r="D37" s="216" t="s">
        <v>169</v>
      </c>
      <c r="E37" s="206" t="s">
        <v>39</v>
      </c>
      <c r="F37" s="215">
        <v>1</v>
      </c>
      <c r="G37" s="204" t="s">
        <v>34</v>
      </c>
      <c r="H37" s="215">
        <v>3</v>
      </c>
      <c r="I37" s="188">
        <v>1386</v>
      </c>
      <c r="J37" s="218" t="s">
        <v>52</v>
      </c>
      <c r="K37" s="73" t="s">
        <v>145</v>
      </c>
      <c r="L37" s="82"/>
      <c r="M37" s="134"/>
      <c r="N37" s="261">
        <v>42</v>
      </c>
      <c r="O37" s="262" t="s">
        <v>203</v>
      </c>
      <c r="P37" s="268" t="s">
        <v>204</v>
      </c>
      <c r="Q37" s="269" t="s">
        <v>30</v>
      </c>
      <c r="R37" s="229">
        <v>1</v>
      </c>
      <c r="S37" s="229" t="s">
        <v>205</v>
      </c>
      <c r="T37" s="229">
        <v>1</v>
      </c>
      <c r="U37" s="184">
        <v>1993</v>
      </c>
      <c r="V37" s="270" t="s">
        <v>206</v>
      </c>
      <c r="W37" s="54"/>
    </row>
    <row r="38" spans="1:23" s="51" customFormat="1" ht="30.75" customHeight="1">
      <c r="A38" s="139"/>
      <c r="B38" s="209"/>
      <c r="C38" s="236">
        <v>35</v>
      </c>
      <c r="D38" s="237" t="s">
        <v>169</v>
      </c>
      <c r="E38" s="238" t="s">
        <v>30</v>
      </c>
      <c r="F38" s="236">
        <v>1</v>
      </c>
      <c r="G38" s="236" t="s">
        <v>40</v>
      </c>
      <c r="H38" s="236">
        <v>1</v>
      </c>
      <c r="I38" s="187">
        <v>572</v>
      </c>
      <c r="J38" s="239" t="s">
        <v>52</v>
      </c>
      <c r="K38" s="248" t="s">
        <v>145</v>
      </c>
      <c r="L38" s="82"/>
      <c r="M38" s="134"/>
      <c r="N38" s="190">
        <v>43</v>
      </c>
      <c r="O38" s="271" t="s">
        <v>207</v>
      </c>
      <c r="P38" s="230" t="s">
        <v>208</v>
      </c>
      <c r="Q38" s="269" t="s">
        <v>209</v>
      </c>
      <c r="R38" s="229">
        <v>2</v>
      </c>
      <c r="S38" s="229" t="s">
        <v>34</v>
      </c>
      <c r="T38" s="229">
        <v>1</v>
      </c>
      <c r="U38" s="184">
        <v>561.2</v>
      </c>
      <c r="V38" s="270" t="s">
        <v>59</v>
      </c>
      <c r="W38" s="54"/>
    </row>
    <row r="39" spans="1:23" s="51" customFormat="1" ht="24.75" customHeight="1">
      <c r="A39" s="57"/>
      <c r="B39" s="58"/>
      <c r="C39" s="59"/>
      <c r="D39" s="60"/>
      <c r="E39" s="59"/>
      <c r="F39" s="59"/>
      <c r="G39" s="59"/>
      <c r="H39" s="61"/>
      <c r="I39" s="62"/>
      <c r="J39" s="79"/>
      <c r="K39" s="80"/>
      <c r="L39" s="81"/>
      <c r="M39" s="73" t="s">
        <v>210</v>
      </c>
      <c r="N39" s="83"/>
      <c r="O39" s="84"/>
      <c r="P39" s="85"/>
      <c r="Q39" s="83"/>
      <c r="R39" s="52">
        <f>SUM(R4:R38)+SUM(F4:F38)</f>
        <v>72</v>
      </c>
      <c r="S39" s="77"/>
      <c r="T39" s="77"/>
      <c r="U39" s="86"/>
      <c r="V39" s="87"/>
      <c r="W39" s="88"/>
    </row>
    <row r="40" spans="1:24" s="51" customFormat="1" ht="9" customHeight="1">
      <c r="A40" s="57"/>
      <c r="B40" s="58"/>
      <c r="C40" s="59"/>
      <c r="D40" s="60"/>
      <c r="E40" s="59"/>
      <c r="F40" s="59"/>
      <c r="G40" s="59"/>
      <c r="H40" s="61"/>
      <c r="I40" s="62"/>
      <c r="J40" s="79"/>
      <c r="K40" s="80"/>
      <c r="L40" s="80"/>
      <c r="M40" s="110"/>
      <c r="R40" s="273"/>
      <c r="W40" s="273"/>
      <c r="X40" s="109"/>
    </row>
    <row r="41" spans="1:23" s="51" customFormat="1" ht="24.75" customHeight="1">
      <c r="A41" s="57"/>
      <c r="B41" s="58"/>
      <c r="C41" s="59"/>
      <c r="D41" s="60"/>
      <c r="E41" s="59"/>
      <c r="F41" s="59"/>
      <c r="G41" s="59"/>
      <c r="H41" s="61"/>
      <c r="I41" s="62"/>
      <c r="J41" s="79"/>
      <c r="K41" s="80"/>
      <c r="L41" s="80"/>
      <c r="M41" s="109"/>
      <c r="R41" s="273"/>
      <c r="W41" s="273"/>
    </row>
    <row r="42" spans="1:23" s="51" customFormat="1" ht="24.75" customHeight="1">
      <c r="A42" s="57"/>
      <c r="B42" s="58"/>
      <c r="C42" s="59"/>
      <c r="D42" s="60"/>
      <c r="E42" s="59"/>
      <c r="F42" s="59"/>
      <c r="G42" s="59"/>
      <c r="H42" s="61"/>
      <c r="I42" s="62"/>
      <c r="J42" s="79"/>
      <c r="K42" s="80"/>
      <c r="L42" s="80"/>
      <c r="R42" s="273"/>
      <c r="W42" s="273"/>
    </row>
    <row r="43" spans="1:23" s="51" customFormat="1" ht="24.75" customHeight="1">
      <c r="A43" s="57"/>
      <c r="B43" s="58"/>
      <c r="C43" s="59"/>
      <c r="D43" s="60"/>
      <c r="E43" s="59"/>
      <c r="F43" s="59"/>
      <c r="G43" s="59"/>
      <c r="H43" s="61"/>
      <c r="I43" s="62"/>
      <c r="J43" s="79"/>
      <c r="K43" s="80"/>
      <c r="R43" s="273"/>
      <c r="W43" s="273"/>
    </row>
    <row r="44" spans="1:23" s="51" customFormat="1" ht="24.75" customHeight="1">
      <c r="A44" s="57"/>
      <c r="B44" s="58"/>
      <c r="C44" s="58"/>
      <c r="D44" s="63"/>
      <c r="E44" s="59"/>
      <c r="F44" s="59"/>
      <c r="G44" s="59"/>
      <c r="H44" s="61"/>
      <c r="I44" s="62"/>
      <c r="J44" s="79"/>
      <c r="K44" s="80"/>
      <c r="R44" s="273"/>
      <c r="W44" s="273"/>
    </row>
    <row r="45" spans="1:23" s="51" customFormat="1" ht="24.75" customHeight="1">
      <c r="A45" s="57"/>
      <c r="B45" s="58"/>
      <c r="C45" s="58"/>
      <c r="D45" s="63"/>
      <c r="E45" s="59"/>
      <c r="F45" s="59"/>
      <c r="G45" s="59"/>
      <c r="H45" s="61"/>
      <c r="K45" s="273"/>
      <c r="R45" s="273"/>
      <c r="W45" s="273"/>
    </row>
    <row r="46" spans="1:23" s="51" customFormat="1" ht="24.75" customHeight="1">
      <c r="A46" s="57"/>
      <c r="B46" s="63"/>
      <c r="C46" s="58"/>
      <c r="D46" s="63"/>
      <c r="E46" s="59"/>
      <c r="F46" s="59"/>
      <c r="G46" s="59"/>
      <c r="H46" s="61"/>
      <c r="K46" s="273"/>
      <c r="R46" s="273"/>
      <c r="W46" s="273"/>
    </row>
    <row r="47" spans="1:23" s="51" customFormat="1" ht="24.75" customHeight="1">
      <c r="A47" s="57"/>
      <c r="B47" s="63"/>
      <c r="C47" s="58"/>
      <c r="D47" s="63"/>
      <c r="E47" s="59"/>
      <c r="F47" s="59"/>
      <c r="G47" s="59"/>
      <c r="H47" s="61"/>
      <c r="K47" s="273"/>
      <c r="R47" s="273"/>
      <c r="W47" s="273"/>
    </row>
    <row r="48" spans="1:23" s="51" customFormat="1" ht="24.75" customHeight="1">
      <c r="A48" s="57"/>
      <c r="B48" s="63"/>
      <c r="C48" s="58"/>
      <c r="D48" s="63"/>
      <c r="E48" s="59"/>
      <c r="F48" s="59"/>
      <c r="G48" s="59"/>
      <c r="H48" s="61"/>
      <c r="K48" s="273"/>
      <c r="R48" s="273"/>
      <c r="W48" s="273"/>
    </row>
    <row r="49" spans="1:23" s="51" customFormat="1" ht="24.75" customHeight="1">
      <c r="A49" s="57"/>
      <c r="B49" s="58"/>
      <c r="C49" s="58"/>
      <c r="D49" s="63"/>
      <c r="E49" s="59"/>
      <c r="F49" s="59"/>
      <c r="G49" s="59"/>
      <c r="H49" s="61"/>
      <c r="K49" s="273"/>
      <c r="R49" s="273"/>
      <c r="W49" s="273"/>
    </row>
    <row r="50" spans="1:23" s="51" customFormat="1" ht="24.75" customHeight="1">
      <c r="A50" s="57"/>
      <c r="B50" s="58"/>
      <c r="C50" s="58"/>
      <c r="D50" s="63"/>
      <c r="E50" s="59"/>
      <c r="F50" s="59"/>
      <c r="G50" s="59"/>
      <c r="H50" s="61"/>
      <c r="K50" s="273"/>
      <c r="R50" s="273"/>
      <c r="W50" s="273"/>
    </row>
    <row r="51" spans="1:23" s="51" customFormat="1" ht="24.75" customHeight="1">
      <c r="A51" s="57"/>
      <c r="B51" s="58"/>
      <c r="C51" s="58"/>
      <c r="D51" s="60"/>
      <c r="E51" s="59"/>
      <c r="F51" s="59"/>
      <c r="G51" s="59"/>
      <c r="H51" s="61"/>
      <c r="K51" s="273"/>
      <c r="R51" s="273"/>
      <c r="W51" s="273"/>
    </row>
    <row r="52" spans="1:23" s="51" customFormat="1" ht="24.75" customHeight="1">
      <c r="A52" s="57"/>
      <c r="B52" s="59"/>
      <c r="C52" s="59"/>
      <c r="D52" s="59"/>
      <c r="E52" s="59"/>
      <c r="F52" s="59"/>
      <c r="G52" s="59"/>
      <c r="H52" s="61"/>
      <c r="K52" s="273"/>
      <c r="R52" s="273"/>
      <c r="W52" s="273"/>
    </row>
    <row r="53" spans="1:23" s="51" customFormat="1" ht="24.75" customHeight="1">
      <c r="A53" s="59"/>
      <c r="B53" s="40"/>
      <c r="C53" s="42"/>
      <c r="D53" s="42"/>
      <c r="E53" s="42"/>
      <c r="F53" s="45"/>
      <c r="G53" s="42"/>
      <c r="H53" s="42"/>
      <c r="K53" s="273"/>
      <c r="M53" s="64"/>
      <c r="N53" s="64"/>
      <c r="O53" s="64"/>
      <c r="P53" s="64"/>
      <c r="Q53" s="64"/>
      <c r="R53" s="274"/>
      <c r="S53" s="64"/>
      <c r="T53" s="64"/>
      <c r="U53" s="64"/>
      <c r="V53" s="64"/>
      <c r="W53" s="274"/>
    </row>
    <row r="54" spans="1:23" s="51" customFormat="1" ht="24.75" customHeight="1">
      <c r="A54" s="40"/>
      <c r="B54" s="40"/>
      <c r="C54" s="42"/>
      <c r="D54" s="42"/>
      <c r="E54" s="42"/>
      <c r="F54" s="45"/>
      <c r="G54" s="42"/>
      <c r="H54" s="42"/>
      <c r="K54" s="273"/>
      <c r="M54" s="64"/>
      <c r="N54" s="64"/>
      <c r="O54" s="64"/>
      <c r="P54" s="64"/>
      <c r="Q54" s="64"/>
      <c r="R54" s="274"/>
      <c r="S54" s="64"/>
      <c r="T54" s="64"/>
      <c r="U54" s="64"/>
      <c r="V54" s="64"/>
      <c r="W54" s="274"/>
    </row>
    <row r="55" spans="1:23" s="51" customFormat="1" ht="24.75" customHeight="1">
      <c r="A55" s="40"/>
      <c r="B55" s="40"/>
      <c r="C55" s="42"/>
      <c r="D55" s="42"/>
      <c r="E55" s="42"/>
      <c r="F55" s="45"/>
      <c r="G55" s="42"/>
      <c r="H55" s="42"/>
      <c r="K55" s="273"/>
      <c r="M55" s="64"/>
      <c r="N55" s="64"/>
      <c r="O55" s="64"/>
      <c r="P55" s="64"/>
      <c r="Q55" s="64"/>
      <c r="R55" s="274"/>
      <c r="S55" s="64"/>
      <c r="T55" s="64"/>
      <c r="U55" s="64"/>
      <c r="V55" s="64"/>
      <c r="W55" s="274"/>
    </row>
    <row r="56" spans="1:23" s="64" customFormat="1" ht="23.25" customHeight="1">
      <c r="A56" s="40"/>
      <c r="B56" s="40"/>
      <c r="C56" s="42"/>
      <c r="D56" s="42"/>
      <c r="E56" s="42"/>
      <c r="F56" s="45"/>
      <c r="G56" s="42"/>
      <c r="H56" s="42"/>
      <c r="K56" s="274"/>
      <c r="R56" s="274"/>
      <c r="W56" s="274"/>
    </row>
    <row r="57" spans="1:23" s="64" customFormat="1" ht="23.25" customHeight="1">
      <c r="A57" s="40"/>
      <c r="B57" s="40"/>
      <c r="C57" s="42"/>
      <c r="D57" s="42"/>
      <c r="E57" s="42"/>
      <c r="F57" s="45"/>
      <c r="G57" s="42"/>
      <c r="H57" s="42"/>
      <c r="K57" s="274"/>
      <c r="R57" s="274"/>
      <c r="W57" s="274"/>
    </row>
    <row r="58" spans="1:23" s="64" customFormat="1" ht="23.25" customHeight="1">
      <c r="A58" s="40"/>
      <c r="B58" s="40"/>
      <c r="C58" s="42"/>
      <c r="D58" s="42"/>
      <c r="E58" s="42"/>
      <c r="F58" s="45"/>
      <c r="G58" s="42"/>
      <c r="H58" s="42"/>
      <c r="K58" s="274"/>
      <c r="M58" s="51"/>
      <c r="N58" s="51"/>
      <c r="O58" s="51"/>
      <c r="P58" s="51"/>
      <c r="Q58" s="51"/>
      <c r="R58" s="273"/>
      <c r="S58" s="51"/>
      <c r="T58" s="51"/>
      <c r="U58" s="51"/>
      <c r="V58" s="51"/>
      <c r="W58" s="273"/>
    </row>
    <row r="59" spans="1:23" s="64" customFormat="1" ht="23.25" customHeight="1">
      <c r="A59" s="40"/>
      <c r="B59" s="40"/>
      <c r="C59" s="42"/>
      <c r="D59" s="42"/>
      <c r="E59" s="42"/>
      <c r="F59" s="45"/>
      <c r="G59" s="42"/>
      <c r="H59" s="42"/>
      <c r="K59" s="274"/>
      <c r="M59" s="51"/>
      <c r="N59" s="51"/>
      <c r="O59" s="51"/>
      <c r="P59" s="51"/>
      <c r="Q59" s="51"/>
      <c r="R59" s="273"/>
      <c r="S59" s="51"/>
      <c r="T59" s="51"/>
      <c r="U59" s="51"/>
      <c r="V59" s="51"/>
      <c r="W59" s="273"/>
    </row>
    <row r="60" spans="1:23" s="64" customFormat="1" ht="23.25" customHeight="1">
      <c r="A60" s="40"/>
      <c r="B60" s="40"/>
      <c r="C60" s="42"/>
      <c r="D60" s="42"/>
      <c r="E60" s="42"/>
      <c r="F60" s="45"/>
      <c r="G60" s="42"/>
      <c r="H60" s="42"/>
      <c r="K60" s="274"/>
      <c r="M60" s="51"/>
      <c r="N60" s="51"/>
      <c r="O60" s="51"/>
      <c r="P60" s="51"/>
      <c r="Q60" s="51"/>
      <c r="R60" s="273"/>
      <c r="S60" s="51"/>
      <c r="T60" s="51"/>
      <c r="U60" s="51"/>
      <c r="V60" s="51"/>
      <c r="W60" s="273"/>
    </row>
    <row r="61" spans="1:23" s="51" customFormat="1" ht="23.25" customHeight="1">
      <c r="A61" s="40"/>
      <c r="B61" s="40"/>
      <c r="C61" s="42"/>
      <c r="D61" s="42"/>
      <c r="E61" s="42"/>
      <c r="F61" s="45"/>
      <c r="G61" s="42"/>
      <c r="H61" s="42"/>
      <c r="K61" s="273"/>
      <c r="R61" s="273"/>
      <c r="W61" s="273"/>
    </row>
    <row r="62" spans="1:23" s="51" customFormat="1" ht="23.25" customHeight="1">
      <c r="A62" s="40"/>
      <c r="B62" s="40"/>
      <c r="C62" s="42"/>
      <c r="D62" s="42"/>
      <c r="E62" s="42"/>
      <c r="F62" s="45"/>
      <c r="G62" s="42"/>
      <c r="H62" s="42"/>
      <c r="K62" s="273"/>
      <c r="R62" s="273"/>
      <c r="W62" s="273"/>
    </row>
    <row r="63" spans="1:23" s="51" customFormat="1" ht="23.25" customHeight="1">
      <c r="A63" s="40"/>
      <c r="B63" s="40"/>
      <c r="C63" s="42"/>
      <c r="D63" s="42"/>
      <c r="E63" s="42"/>
      <c r="F63" s="45"/>
      <c r="G63" s="42"/>
      <c r="H63" s="42"/>
      <c r="K63" s="273"/>
      <c r="R63" s="273"/>
      <c r="W63" s="273"/>
    </row>
    <row r="64" spans="1:23" s="51" customFormat="1" ht="23.25" customHeight="1">
      <c r="A64" s="40"/>
      <c r="B64" s="40"/>
      <c r="C64" s="42"/>
      <c r="D64" s="42"/>
      <c r="E64" s="42"/>
      <c r="F64" s="45"/>
      <c r="G64" s="42"/>
      <c r="H64" s="42"/>
      <c r="K64" s="273"/>
      <c r="R64" s="273"/>
      <c r="W64" s="273"/>
    </row>
    <row r="65" spans="1:23" s="51" customFormat="1" ht="23.25" customHeight="1">
      <c r="A65" s="40"/>
      <c r="B65" s="40"/>
      <c r="C65" s="42"/>
      <c r="D65" s="42"/>
      <c r="E65" s="42"/>
      <c r="F65" s="45"/>
      <c r="G65" s="42"/>
      <c r="H65" s="42"/>
      <c r="K65" s="273"/>
      <c r="R65" s="273"/>
      <c r="W65" s="273"/>
    </row>
    <row r="66" spans="1:23" s="51" customFormat="1" ht="23.25" customHeight="1">
      <c r="A66" s="40"/>
      <c r="B66" s="40"/>
      <c r="C66" s="42"/>
      <c r="D66" s="42"/>
      <c r="E66" s="42"/>
      <c r="F66" s="45"/>
      <c r="G66" s="42"/>
      <c r="H66" s="42"/>
      <c r="K66" s="273"/>
      <c r="R66" s="273"/>
      <c r="W66" s="273"/>
    </row>
    <row r="67" spans="1:23" s="51" customFormat="1" ht="23.25" customHeight="1">
      <c r="A67" s="40"/>
      <c r="B67" s="40"/>
      <c r="C67" s="42"/>
      <c r="D67" s="42"/>
      <c r="E67" s="42"/>
      <c r="F67" s="45"/>
      <c r="G67" s="42"/>
      <c r="H67" s="42"/>
      <c r="K67" s="273"/>
      <c r="R67" s="273"/>
      <c r="W67" s="273"/>
    </row>
    <row r="68" spans="1:23" s="51" customFormat="1" ht="23.25" customHeight="1">
      <c r="A68" s="40"/>
      <c r="B68" s="40"/>
      <c r="C68" s="42"/>
      <c r="D68" s="42"/>
      <c r="E68" s="42"/>
      <c r="F68" s="45"/>
      <c r="G68" s="42"/>
      <c r="H68" s="42"/>
      <c r="K68" s="273"/>
      <c r="R68" s="273"/>
      <c r="W68" s="273"/>
    </row>
    <row r="69" spans="1:23" s="51" customFormat="1" ht="23.25" customHeight="1">
      <c r="A69" s="40"/>
      <c r="B69" s="40"/>
      <c r="C69" s="42"/>
      <c r="D69" s="42"/>
      <c r="E69" s="42"/>
      <c r="F69" s="45"/>
      <c r="G69" s="42"/>
      <c r="H69" s="42"/>
      <c r="K69" s="273"/>
      <c r="R69" s="273"/>
      <c r="W69" s="273"/>
    </row>
    <row r="70" spans="1:23" s="51" customFormat="1" ht="23.25" customHeight="1">
      <c r="A70" s="40"/>
      <c r="B70" s="40"/>
      <c r="C70" s="42"/>
      <c r="D70" s="42"/>
      <c r="E70" s="42"/>
      <c r="F70" s="45"/>
      <c r="G70" s="42"/>
      <c r="H70" s="42"/>
      <c r="K70" s="273"/>
      <c r="R70" s="273"/>
      <c r="W70" s="273"/>
    </row>
    <row r="71" spans="1:23" s="51" customFormat="1" ht="23.25" customHeight="1">
      <c r="A71" s="40"/>
      <c r="B71" s="40"/>
      <c r="C71" s="42"/>
      <c r="D71" s="42"/>
      <c r="E71" s="42"/>
      <c r="F71" s="45"/>
      <c r="G71" s="42"/>
      <c r="H71" s="42"/>
      <c r="K71" s="273"/>
      <c r="R71" s="273"/>
      <c r="W71" s="273"/>
    </row>
    <row r="72" spans="1:23" s="51" customFormat="1" ht="23.25" customHeight="1">
      <c r="A72" s="40"/>
      <c r="B72" s="40"/>
      <c r="C72" s="42"/>
      <c r="D72" s="42"/>
      <c r="E72" s="42"/>
      <c r="F72" s="45"/>
      <c r="G72" s="42"/>
      <c r="H72" s="42"/>
      <c r="K72" s="273"/>
      <c r="R72" s="273"/>
      <c r="W72" s="273"/>
    </row>
    <row r="73" spans="1:23" s="51" customFormat="1" ht="23.25" customHeight="1">
      <c r="A73" s="40"/>
      <c r="B73" s="40"/>
      <c r="C73" s="42"/>
      <c r="D73" s="42"/>
      <c r="E73" s="42"/>
      <c r="F73" s="45"/>
      <c r="G73" s="42"/>
      <c r="H73" s="42"/>
      <c r="K73" s="273"/>
      <c r="R73" s="273"/>
      <c r="W73" s="273"/>
    </row>
    <row r="74" spans="1:23" s="51" customFormat="1" ht="23.25" customHeight="1">
      <c r="A74" s="40"/>
      <c r="B74" s="40"/>
      <c r="C74" s="42"/>
      <c r="D74" s="42"/>
      <c r="E74" s="42"/>
      <c r="F74" s="45"/>
      <c r="G74" s="42"/>
      <c r="H74" s="42"/>
      <c r="K74" s="273"/>
      <c r="R74" s="273"/>
      <c r="W74" s="273"/>
    </row>
    <row r="75" spans="1:23" s="51" customFormat="1" ht="23.25" customHeight="1">
      <c r="A75" s="40"/>
      <c r="B75" s="40"/>
      <c r="C75" s="42"/>
      <c r="D75" s="42"/>
      <c r="E75" s="42"/>
      <c r="F75" s="45"/>
      <c r="G75" s="42"/>
      <c r="H75" s="42"/>
      <c r="K75" s="273"/>
      <c r="M75" s="64"/>
      <c r="N75" s="64"/>
      <c r="O75" s="64"/>
      <c r="P75" s="64"/>
      <c r="Q75" s="64"/>
      <c r="R75" s="274"/>
      <c r="S75" s="64"/>
      <c r="T75" s="64"/>
      <c r="U75" s="64"/>
      <c r="V75" s="64"/>
      <c r="W75" s="274"/>
    </row>
    <row r="76" spans="1:23" s="51" customFormat="1" ht="23.25" customHeight="1">
      <c r="A76" s="40"/>
      <c r="B76" s="40"/>
      <c r="C76" s="42"/>
      <c r="D76" s="42"/>
      <c r="E76" s="42"/>
      <c r="F76" s="45"/>
      <c r="G76" s="42"/>
      <c r="H76" s="42"/>
      <c r="K76" s="273"/>
      <c r="M76" s="64"/>
      <c r="N76" s="64"/>
      <c r="O76" s="64"/>
      <c r="P76" s="64"/>
      <c r="Q76" s="64"/>
      <c r="R76" s="274"/>
      <c r="S76" s="64"/>
      <c r="T76" s="64"/>
      <c r="U76" s="64"/>
      <c r="V76" s="64"/>
      <c r="W76" s="274"/>
    </row>
    <row r="77" spans="1:23" s="51" customFormat="1" ht="23.25" customHeight="1">
      <c r="A77" s="40"/>
      <c r="B77" s="40"/>
      <c r="C77" s="42"/>
      <c r="D77" s="42"/>
      <c r="E77" s="42"/>
      <c r="F77" s="45"/>
      <c r="G77" s="42"/>
      <c r="H77" s="42"/>
      <c r="K77" s="273"/>
      <c r="M77" s="64"/>
      <c r="N77" s="64"/>
      <c r="O77" s="64"/>
      <c r="P77" s="64"/>
      <c r="Q77" s="64"/>
      <c r="R77" s="274"/>
      <c r="S77" s="64"/>
      <c r="T77" s="64"/>
      <c r="U77" s="64"/>
      <c r="V77" s="64"/>
      <c r="W77" s="274"/>
    </row>
    <row r="78" spans="1:23" s="64" customFormat="1" ht="23.25" customHeight="1">
      <c r="A78" s="40"/>
      <c r="B78" s="40"/>
      <c r="C78" s="42"/>
      <c r="D78" s="42"/>
      <c r="E78" s="42"/>
      <c r="F78" s="45"/>
      <c r="G78" s="42"/>
      <c r="H78" s="42"/>
      <c r="K78" s="274"/>
      <c r="R78" s="274"/>
      <c r="W78" s="274"/>
    </row>
    <row r="79" spans="1:23" s="64" customFormat="1" ht="23.25" customHeight="1">
      <c r="A79" s="40"/>
      <c r="B79" s="40"/>
      <c r="C79" s="42"/>
      <c r="D79" s="42"/>
      <c r="E79" s="42"/>
      <c r="F79" s="45"/>
      <c r="G79" s="42"/>
      <c r="H79" s="42"/>
      <c r="K79" s="274"/>
      <c r="R79" s="274"/>
      <c r="W79" s="274"/>
    </row>
    <row r="80" spans="1:23" s="64" customFormat="1" ht="23.25" customHeight="1">
      <c r="A80" s="40"/>
      <c r="B80" s="40"/>
      <c r="C80" s="42"/>
      <c r="D80" s="42"/>
      <c r="E80" s="42"/>
      <c r="F80" s="45"/>
      <c r="G80" s="42"/>
      <c r="H80" s="42"/>
      <c r="K80" s="274"/>
      <c r="R80" s="274"/>
      <c r="W80" s="274"/>
    </row>
    <row r="81" spans="1:23" s="64" customFormat="1" ht="23.25" customHeight="1">
      <c r="A81" s="40"/>
      <c r="B81" s="40"/>
      <c r="C81" s="42"/>
      <c r="D81" s="42"/>
      <c r="E81" s="42"/>
      <c r="F81" s="45"/>
      <c r="G81" s="42"/>
      <c r="H81" s="42"/>
      <c r="K81" s="274"/>
      <c r="R81" s="274"/>
      <c r="W81" s="274"/>
    </row>
    <row r="82" spans="1:23" s="64" customFormat="1" ht="23.25" customHeight="1">
      <c r="A82" s="40"/>
      <c r="B82" s="40"/>
      <c r="C82" s="42"/>
      <c r="D82" s="42"/>
      <c r="E82" s="42"/>
      <c r="F82" s="45"/>
      <c r="G82" s="42"/>
      <c r="H82" s="42"/>
      <c r="K82" s="274"/>
      <c r="R82" s="274"/>
      <c r="W82" s="274"/>
    </row>
    <row r="83" spans="1:23" s="64" customFormat="1" ht="23.25" customHeight="1">
      <c r="A83" s="40"/>
      <c r="B83" s="40"/>
      <c r="C83" s="42"/>
      <c r="D83" s="42"/>
      <c r="E83" s="42"/>
      <c r="F83" s="45"/>
      <c r="G83" s="42"/>
      <c r="H83" s="42"/>
      <c r="K83" s="274"/>
      <c r="R83" s="274"/>
      <c r="W83" s="274"/>
    </row>
    <row r="84" spans="1:23" s="64" customFormat="1" ht="23.25" customHeight="1">
      <c r="A84" s="40"/>
      <c r="B84" s="40"/>
      <c r="C84" s="42"/>
      <c r="D84" s="42"/>
      <c r="E84" s="42"/>
      <c r="F84" s="45"/>
      <c r="G84" s="42"/>
      <c r="H84" s="42"/>
      <c r="K84" s="274"/>
      <c r="R84" s="274"/>
      <c r="W84" s="274"/>
    </row>
    <row r="85" spans="1:23" s="64" customFormat="1" ht="23.25" customHeight="1">
      <c r="A85" s="40"/>
      <c r="B85" s="40"/>
      <c r="C85" s="42"/>
      <c r="D85" s="42"/>
      <c r="E85" s="42"/>
      <c r="F85" s="45"/>
      <c r="G85" s="42"/>
      <c r="H85" s="42"/>
      <c r="K85" s="274"/>
      <c r="R85" s="274"/>
      <c r="W85" s="274"/>
    </row>
    <row r="86" spans="1:23" s="64" customFormat="1" ht="23.25" customHeight="1">
      <c r="A86" s="40"/>
      <c r="B86" s="40"/>
      <c r="C86" s="42"/>
      <c r="D86" s="42"/>
      <c r="E86" s="42"/>
      <c r="F86" s="45"/>
      <c r="G86" s="42"/>
      <c r="H86" s="42"/>
      <c r="K86" s="274"/>
      <c r="R86" s="274"/>
      <c r="W86" s="274"/>
    </row>
    <row r="87" spans="1:23" s="64" customFormat="1" ht="23.25" customHeight="1">
      <c r="A87" s="40"/>
      <c r="B87" s="40"/>
      <c r="C87" s="42"/>
      <c r="D87" s="42"/>
      <c r="E87" s="42"/>
      <c r="F87" s="45"/>
      <c r="G87" s="42"/>
      <c r="H87" s="42"/>
      <c r="K87" s="274"/>
      <c r="R87" s="274"/>
      <c r="W87" s="274"/>
    </row>
    <row r="88" spans="1:23" s="64" customFormat="1" ht="23.25" customHeight="1">
      <c r="A88" s="40"/>
      <c r="B88" s="40"/>
      <c r="C88" s="42"/>
      <c r="D88" s="42"/>
      <c r="E88" s="42"/>
      <c r="F88" s="45"/>
      <c r="G88" s="42"/>
      <c r="H88" s="42"/>
      <c r="K88" s="274"/>
      <c r="M88" s="51"/>
      <c r="N88" s="51"/>
      <c r="O88" s="51"/>
      <c r="P88" s="51"/>
      <c r="Q88" s="51"/>
      <c r="R88" s="273"/>
      <c r="S88" s="51"/>
      <c r="T88" s="51"/>
      <c r="U88" s="51"/>
      <c r="V88" s="51"/>
      <c r="W88" s="273"/>
    </row>
    <row r="89" spans="1:23" s="64" customFormat="1" ht="23.25" customHeight="1">
      <c r="A89" s="40"/>
      <c r="B89" s="40"/>
      <c r="C89" s="42"/>
      <c r="D89" s="42"/>
      <c r="E89" s="42"/>
      <c r="F89" s="45"/>
      <c r="G89" s="42"/>
      <c r="H89" s="42"/>
      <c r="K89" s="274"/>
      <c r="M89" s="51"/>
      <c r="N89" s="51"/>
      <c r="O89" s="51"/>
      <c r="P89" s="51"/>
      <c r="Q89" s="51"/>
      <c r="R89" s="273"/>
      <c r="S89" s="51"/>
      <c r="T89" s="51"/>
      <c r="U89" s="51"/>
      <c r="V89" s="51"/>
      <c r="W89" s="273"/>
    </row>
    <row r="90" spans="1:23" s="64" customFormat="1" ht="23.25" customHeight="1">
      <c r="A90" s="40"/>
      <c r="B90" s="40"/>
      <c r="C90" s="42"/>
      <c r="D90" s="42"/>
      <c r="E90" s="42"/>
      <c r="F90" s="45"/>
      <c r="G90" s="42"/>
      <c r="H90" s="42"/>
      <c r="K90" s="274"/>
      <c r="M90" s="51"/>
      <c r="N90" s="51"/>
      <c r="O90" s="51"/>
      <c r="P90" s="51"/>
      <c r="Q90" s="51"/>
      <c r="R90" s="273"/>
      <c r="S90" s="51"/>
      <c r="T90" s="51"/>
      <c r="U90" s="51"/>
      <c r="V90" s="51"/>
      <c r="W90" s="273"/>
    </row>
    <row r="91" spans="1:23" s="51" customFormat="1" ht="23.25" customHeight="1">
      <c r="A91" s="40"/>
      <c r="B91" s="40"/>
      <c r="C91" s="42"/>
      <c r="D91" s="42"/>
      <c r="E91" s="42"/>
      <c r="F91" s="45"/>
      <c r="G91" s="42"/>
      <c r="H91" s="42"/>
      <c r="K91" s="273"/>
      <c r="R91" s="273"/>
      <c r="W91" s="273"/>
    </row>
    <row r="92" spans="1:23" s="51" customFormat="1" ht="23.25" customHeight="1">
      <c r="A92" s="40"/>
      <c r="B92" s="40"/>
      <c r="C92" s="42"/>
      <c r="D92" s="42"/>
      <c r="E92" s="42"/>
      <c r="F92" s="45"/>
      <c r="G92" s="42"/>
      <c r="H92" s="42"/>
      <c r="K92" s="273"/>
      <c r="R92" s="273"/>
      <c r="W92" s="273"/>
    </row>
    <row r="93" spans="1:23" s="51" customFormat="1" ht="23.25" customHeight="1">
      <c r="A93" s="40"/>
      <c r="B93" s="40"/>
      <c r="C93" s="42"/>
      <c r="D93" s="42"/>
      <c r="E93" s="42"/>
      <c r="F93" s="45"/>
      <c r="G93" s="42"/>
      <c r="H93" s="42"/>
      <c r="K93" s="273"/>
      <c r="R93" s="273"/>
      <c r="W93" s="273"/>
    </row>
    <row r="94" spans="1:23" s="51" customFormat="1" ht="23.25" customHeight="1">
      <c r="A94" s="40"/>
      <c r="B94" s="40"/>
      <c r="C94" s="42"/>
      <c r="D94" s="42"/>
      <c r="E94" s="42"/>
      <c r="F94" s="45"/>
      <c r="G94" s="42"/>
      <c r="H94" s="42"/>
      <c r="K94" s="273"/>
      <c r="R94" s="273"/>
      <c r="W94" s="273"/>
    </row>
    <row r="95" spans="1:23" s="51" customFormat="1" ht="23.25" customHeight="1">
      <c r="A95" s="40"/>
      <c r="B95" s="40"/>
      <c r="C95" s="42"/>
      <c r="D95" s="42"/>
      <c r="E95" s="42"/>
      <c r="F95" s="45"/>
      <c r="G95" s="42"/>
      <c r="H95" s="42"/>
      <c r="K95" s="273"/>
      <c r="R95" s="273"/>
      <c r="W95" s="273"/>
    </row>
    <row r="96" spans="1:23" s="51" customFormat="1" ht="23.25" customHeight="1">
      <c r="A96" s="40"/>
      <c r="B96" s="40"/>
      <c r="C96" s="42"/>
      <c r="D96" s="42"/>
      <c r="E96" s="42"/>
      <c r="F96" s="45"/>
      <c r="G96" s="42"/>
      <c r="H96" s="42"/>
      <c r="K96" s="273"/>
      <c r="R96" s="273"/>
      <c r="W96" s="273"/>
    </row>
    <row r="97" spans="1:23" s="51" customFormat="1" ht="23.25" customHeight="1">
      <c r="A97" s="40"/>
      <c r="B97" s="40"/>
      <c r="C97" s="42"/>
      <c r="D97" s="42"/>
      <c r="E97" s="42"/>
      <c r="F97" s="45"/>
      <c r="G97" s="42"/>
      <c r="H97" s="42"/>
      <c r="K97" s="273"/>
      <c r="R97" s="273"/>
      <c r="W97" s="273"/>
    </row>
    <row r="98" spans="1:23" s="51" customFormat="1" ht="23.25" customHeight="1">
      <c r="A98" s="40"/>
      <c r="B98" s="40"/>
      <c r="C98" s="42"/>
      <c r="D98" s="42"/>
      <c r="E98" s="42"/>
      <c r="F98" s="45"/>
      <c r="G98" s="42"/>
      <c r="H98" s="42"/>
      <c r="K98" s="273"/>
      <c r="R98" s="273"/>
      <c r="W98" s="273"/>
    </row>
    <row r="99" spans="1:23" s="51" customFormat="1" ht="23.25" customHeight="1">
      <c r="A99" s="40"/>
      <c r="B99" s="40"/>
      <c r="C99" s="42"/>
      <c r="D99" s="42"/>
      <c r="E99" s="42"/>
      <c r="F99" s="45"/>
      <c r="G99" s="42"/>
      <c r="H99" s="42"/>
      <c r="K99" s="273"/>
      <c r="R99" s="273"/>
      <c r="W99" s="273"/>
    </row>
    <row r="100" spans="1:23" s="51" customFormat="1" ht="23.25" customHeight="1">
      <c r="A100" s="40"/>
      <c r="B100" s="40"/>
      <c r="C100" s="42"/>
      <c r="D100" s="42"/>
      <c r="E100" s="42"/>
      <c r="F100" s="45"/>
      <c r="G100" s="42"/>
      <c r="H100" s="42"/>
      <c r="K100" s="273"/>
      <c r="R100" s="273"/>
      <c r="W100" s="273"/>
    </row>
    <row r="101" spans="1:23" s="51" customFormat="1" ht="23.25" customHeight="1">
      <c r="A101" s="40"/>
      <c r="B101" s="40"/>
      <c r="C101" s="42"/>
      <c r="D101" s="42"/>
      <c r="E101" s="42"/>
      <c r="F101" s="45"/>
      <c r="G101" s="42"/>
      <c r="H101" s="42"/>
      <c r="K101" s="273"/>
      <c r="R101" s="273"/>
      <c r="W101" s="273"/>
    </row>
    <row r="102" spans="1:23" s="51" customFormat="1" ht="23.25" customHeight="1">
      <c r="A102" s="40"/>
      <c r="B102" s="40"/>
      <c r="C102" s="42"/>
      <c r="D102" s="42"/>
      <c r="E102" s="42"/>
      <c r="F102" s="45"/>
      <c r="G102" s="42"/>
      <c r="H102" s="42"/>
      <c r="K102" s="273"/>
      <c r="M102" s="42"/>
      <c r="N102" s="42"/>
      <c r="O102" s="42"/>
      <c r="P102" s="42"/>
      <c r="Q102" s="42"/>
      <c r="R102" s="45"/>
      <c r="S102" s="42"/>
      <c r="T102" s="42"/>
      <c r="U102" s="42"/>
      <c r="V102" s="42"/>
      <c r="W102" s="45"/>
    </row>
    <row r="103" spans="1:23" s="51" customFormat="1" ht="23.25" customHeight="1">
      <c r="A103" s="40"/>
      <c r="B103" s="40"/>
      <c r="C103" s="42"/>
      <c r="D103" s="42"/>
      <c r="E103" s="42"/>
      <c r="F103" s="45"/>
      <c r="G103" s="42"/>
      <c r="H103" s="42"/>
      <c r="K103" s="273"/>
      <c r="M103" s="42"/>
      <c r="N103" s="42"/>
      <c r="O103" s="42"/>
      <c r="P103" s="42"/>
      <c r="Q103" s="42"/>
      <c r="R103" s="45"/>
      <c r="S103" s="42"/>
      <c r="T103" s="42"/>
      <c r="U103" s="42"/>
      <c r="V103" s="42"/>
      <c r="W103" s="45"/>
    </row>
    <row r="104" spans="1:23" s="51" customFormat="1" ht="29.25" customHeight="1">
      <c r="A104" s="40"/>
      <c r="B104" s="40"/>
      <c r="C104" s="42"/>
      <c r="D104" s="42"/>
      <c r="E104" s="42"/>
      <c r="F104" s="45"/>
      <c r="G104" s="42"/>
      <c r="H104" s="42"/>
      <c r="K104" s="273"/>
      <c r="M104" s="42"/>
      <c r="N104" s="42"/>
      <c r="O104" s="42"/>
      <c r="P104" s="42"/>
      <c r="Q104" s="42"/>
      <c r="R104" s="45"/>
      <c r="S104" s="42"/>
      <c r="T104" s="42"/>
      <c r="U104" s="42"/>
      <c r="V104" s="42"/>
      <c r="W104" s="45"/>
    </row>
    <row r="105" spans="9:12" ht="13.5">
      <c r="I105" s="42"/>
      <c r="J105" s="42"/>
      <c r="K105" s="45"/>
      <c r="L105" s="42"/>
    </row>
    <row r="106" spans="9:12" ht="13.5">
      <c r="I106" s="42"/>
      <c r="J106" s="42"/>
      <c r="K106" s="45"/>
      <c r="L106" s="42"/>
    </row>
    <row r="107" spans="9:12" ht="13.5">
      <c r="I107" s="42"/>
      <c r="J107" s="42"/>
      <c r="K107" s="45"/>
      <c r="L107" s="42"/>
    </row>
  </sheetData>
  <sheetProtection/>
  <mergeCells count="45">
    <mergeCell ref="B34:B35"/>
    <mergeCell ref="B37:B38"/>
    <mergeCell ref="N8:N9"/>
    <mergeCell ref="N11:N12"/>
    <mergeCell ref="N14:N15"/>
    <mergeCell ref="N19:N20"/>
    <mergeCell ref="N22:N24"/>
    <mergeCell ref="N32:N34"/>
    <mergeCell ref="N17:N18"/>
    <mergeCell ref="B24:B25"/>
    <mergeCell ref="B6:B7"/>
    <mergeCell ref="B8:B9"/>
    <mergeCell ref="B10:B15"/>
    <mergeCell ref="B16:B17"/>
    <mergeCell ref="B18:B20"/>
    <mergeCell ref="B21:B23"/>
    <mergeCell ref="T2:T3"/>
    <mergeCell ref="M2:M3"/>
    <mergeCell ref="W2:W3"/>
    <mergeCell ref="G2:G3"/>
    <mergeCell ref="E2:E3"/>
    <mergeCell ref="S2:S3"/>
    <mergeCell ref="N2:N3"/>
    <mergeCell ref="O2:O3"/>
    <mergeCell ref="P2:P3"/>
    <mergeCell ref="Q2:Q3"/>
    <mergeCell ref="R2:R3"/>
    <mergeCell ref="A34:A36"/>
    <mergeCell ref="A37:A38"/>
    <mergeCell ref="M4:M7"/>
    <mergeCell ref="M8:M16"/>
    <mergeCell ref="M22:M38"/>
    <mergeCell ref="F2:F3"/>
    <mergeCell ref="H2:H3"/>
    <mergeCell ref="K2:K3"/>
    <mergeCell ref="M17:M21"/>
    <mergeCell ref="D2:D3"/>
    <mergeCell ref="A6:A7"/>
    <mergeCell ref="A8:A27"/>
    <mergeCell ref="A28:A33"/>
    <mergeCell ref="B2:B3"/>
    <mergeCell ref="C2:C3"/>
    <mergeCell ref="A2:A3"/>
    <mergeCell ref="B30:B32"/>
    <mergeCell ref="B26:B27"/>
  </mergeCells>
  <printOptions/>
  <pageMargins left="0.72" right="0.28" top="0.63" bottom="0.43" header="0.512" footer="0.22"/>
  <pageSetup horizontalDpi="600" verticalDpi="600" orientation="portrait" paperSize="9" scale="58" r:id="rId1"/>
  <rowBreaks count="1" manualBreakCount="1"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118" zoomScaleNormal="118" workbookViewId="0" topLeftCell="C4">
      <selection activeCell="I14" sqref="I14"/>
    </sheetView>
  </sheetViews>
  <sheetFormatPr defaultColWidth="9.00390625" defaultRowHeight="13.5"/>
  <cols>
    <col min="1" max="1" width="11.125" style="0" customWidth="1"/>
    <col min="2" max="2" width="5.00390625" style="6" hidden="1" customWidth="1"/>
    <col min="3" max="5" width="5.00390625" style="0" customWidth="1"/>
    <col min="6" max="6" width="6.125" style="0" customWidth="1"/>
    <col min="7" max="12" width="5.00390625" style="0" customWidth="1"/>
    <col min="13" max="13" width="6.50390625" style="0" customWidth="1"/>
    <col min="14" max="16" width="6.125" style="0" customWidth="1"/>
    <col min="17" max="17" width="1.00390625" style="0" customWidth="1"/>
  </cols>
  <sheetData>
    <row r="1" spans="1:16" ht="12" customHeight="1" thickTop="1">
      <c r="A1" s="152" t="s">
        <v>0</v>
      </c>
      <c r="B1" s="154" t="s">
        <v>135</v>
      </c>
      <c r="C1" s="156" t="s">
        <v>126</v>
      </c>
      <c r="D1" s="111"/>
      <c r="E1" s="112"/>
      <c r="F1" s="159" t="s">
        <v>1</v>
      </c>
      <c r="G1" s="156" t="s">
        <v>2</v>
      </c>
      <c r="H1" s="111"/>
      <c r="I1" s="111"/>
      <c r="J1" s="113"/>
      <c r="K1" s="114"/>
      <c r="L1" s="162" t="s">
        <v>15</v>
      </c>
      <c r="M1" s="165" t="s">
        <v>3</v>
      </c>
      <c r="N1" s="167" t="s">
        <v>20</v>
      </c>
      <c r="O1" s="169" t="s">
        <v>16</v>
      </c>
      <c r="P1" s="171" t="s">
        <v>4</v>
      </c>
    </row>
    <row r="2" spans="1:16" ht="12" customHeight="1">
      <c r="A2" s="153"/>
      <c r="B2" s="155"/>
      <c r="C2" s="157"/>
      <c r="D2" s="173" t="s">
        <v>211</v>
      </c>
      <c r="E2" s="173" t="s">
        <v>212</v>
      </c>
      <c r="F2" s="160"/>
      <c r="G2" s="158"/>
      <c r="H2" s="173" t="s">
        <v>18</v>
      </c>
      <c r="I2" s="174" t="s">
        <v>19</v>
      </c>
      <c r="J2" s="31"/>
      <c r="K2" s="32"/>
      <c r="L2" s="163"/>
      <c r="M2" s="166"/>
      <c r="N2" s="168"/>
      <c r="O2" s="170"/>
      <c r="P2" s="172"/>
    </row>
    <row r="3" spans="1:16" ht="52.5" customHeight="1">
      <c r="A3" s="153"/>
      <c r="B3" s="155"/>
      <c r="C3" s="158"/>
      <c r="D3" s="170"/>
      <c r="E3" s="170"/>
      <c r="F3" s="161"/>
      <c r="G3" s="158"/>
      <c r="H3" s="170"/>
      <c r="I3" s="170"/>
      <c r="J3" s="33" t="s">
        <v>21</v>
      </c>
      <c r="K3" s="33" t="s">
        <v>16</v>
      </c>
      <c r="L3" s="164"/>
      <c r="M3" s="166"/>
      <c r="N3" s="168"/>
      <c r="O3" s="170"/>
      <c r="P3" s="172"/>
    </row>
    <row r="4" spans="1:16" ht="13.5" customHeight="1">
      <c r="A4" s="153"/>
      <c r="B4" s="7"/>
      <c r="C4" s="30" t="s">
        <v>147</v>
      </c>
      <c r="D4" s="8" t="s">
        <v>148</v>
      </c>
      <c r="E4" s="8" t="s">
        <v>149</v>
      </c>
      <c r="F4" s="9" t="s">
        <v>150</v>
      </c>
      <c r="G4" s="30" t="s">
        <v>151</v>
      </c>
      <c r="H4" s="8" t="s">
        <v>152</v>
      </c>
      <c r="I4" s="8" t="s">
        <v>153</v>
      </c>
      <c r="J4" s="8" t="s">
        <v>154</v>
      </c>
      <c r="K4" s="8" t="s">
        <v>155</v>
      </c>
      <c r="L4" s="10" t="s">
        <v>156</v>
      </c>
      <c r="M4" s="9" t="s">
        <v>157</v>
      </c>
      <c r="N4" s="11" t="s">
        <v>158</v>
      </c>
      <c r="O4" s="12" t="s">
        <v>159</v>
      </c>
      <c r="P4" s="115" t="s">
        <v>160</v>
      </c>
    </row>
    <row r="5" spans="1:16" ht="15" customHeight="1">
      <c r="A5" s="116" t="s">
        <v>5</v>
      </c>
      <c r="B5" s="13">
        <v>2</v>
      </c>
      <c r="C5" s="91">
        <v>1</v>
      </c>
      <c r="D5" s="92">
        <v>1</v>
      </c>
      <c r="E5" s="92">
        <f>C5-D5</f>
        <v>0</v>
      </c>
      <c r="F5" s="14">
        <f aca="true" t="shared" si="0" ref="F5:F16">E5/C5</f>
        <v>0</v>
      </c>
      <c r="G5" s="93">
        <v>0</v>
      </c>
      <c r="H5" s="15"/>
      <c r="I5" s="15"/>
      <c r="J5" s="15"/>
      <c r="K5" s="15">
        <f>I5-J5</f>
        <v>0</v>
      </c>
      <c r="L5" s="15">
        <f>E5-G5</f>
        <v>0</v>
      </c>
      <c r="M5" s="14">
        <v>1</v>
      </c>
      <c r="N5" s="105">
        <f>D5+H5+J5</f>
        <v>1</v>
      </c>
      <c r="O5" s="16">
        <f>K5+L5</f>
        <v>0</v>
      </c>
      <c r="P5" s="117">
        <f>N5/C5</f>
        <v>1</v>
      </c>
    </row>
    <row r="6" spans="1:16" ht="15" customHeight="1">
      <c r="A6" s="118" t="s">
        <v>38</v>
      </c>
      <c r="B6" s="17">
        <v>1</v>
      </c>
      <c r="C6" s="94">
        <v>1</v>
      </c>
      <c r="D6" s="19">
        <v>1</v>
      </c>
      <c r="E6" s="19">
        <f aca="true" t="shared" si="1" ref="E6:E15">C6-D6</f>
        <v>0</v>
      </c>
      <c r="F6" s="20">
        <f t="shared" si="0"/>
        <v>0</v>
      </c>
      <c r="G6" s="27">
        <v>0</v>
      </c>
      <c r="H6" s="22"/>
      <c r="I6" s="21"/>
      <c r="J6" s="21"/>
      <c r="K6" s="23">
        <f>I6-J6</f>
        <v>0</v>
      </c>
      <c r="L6" s="21" t="s">
        <v>161</v>
      </c>
      <c r="M6" s="24" t="s">
        <v>161</v>
      </c>
      <c r="N6" s="25">
        <f>D6+H6+J6</f>
        <v>1</v>
      </c>
      <c r="O6" s="26">
        <v>0</v>
      </c>
      <c r="P6" s="117">
        <f aca="true" t="shared" si="2" ref="P6:P15">N6/C6</f>
        <v>1</v>
      </c>
    </row>
    <row r="7" spans="1:16" ht="15" customHeight="1">
      <c r="A7" s="119" t="s">
        <v>7</v>
      </c>
      <c r="B7" s="17">
        <v>1</v>
      </c>
      <c r="C7" s="94">
        <v>2</v>
      </c>
      <c r="D7" s="19">
        <v>1</v>
      </c>
      <c r="E7" s="19">
        <f t="shared" si="1"/>
        <v>1</v>
      </c>
      <c r="F7" s="20">
        <f t="shared" si="0"/>
        <v>0.5</v>
      </c>
      <c r="G7" s="34">
        <v>1</v>
      </c>
      <c r="H7" s="95">
        <v>1</v>
      </c>
      <c r="I7" s="27"/>
      <c r="J7" s="27"/>
      <c r="K7" s="23">
        <f>I7-J7</f>
        <v>0</v>
      </c>
      <c r="L7" s="23">
        <f aca="true" t="shared" si="3" ref="L7:L14">E7-G7</f>
        <v>0</v>
      </c>
      <c r="M7" s="20">
        <f aca="true" t="shared" si="4" ref="M7:M13">G7/E7</f>
        <v>1</v>
      </c>
      <c r="N7" s="106">
        <f>D7+H7+J7</f>
        <v>2</v>
      </c>
      <c r="O7" s="28">
        <f>K7+L7</f>
        <v>0</v>
      </c>
      <c r="P7" s="117">
        <f t="shared" si="2"/>
        <v>1</v>
      </c>
    </row>
    <row r="8" spans="1:16" ht="15" customHeight="1">
      <c r="A8" s="118" t="s">
        <v>8</v>
      </c>
      <c r="B8" s="17">
        <v>18</v>
      </c>
      <c r="C8" s="94">
        <v>20</v>
      </c>
      <c r="D8" s="19">
        <v>16</v>
      </c>
      <c r="E8" s="19">
        <f t="shared" si="1"/>
        <v>4</v>
      </c>
      <c r="F8" s="20">
        <f t="shared" si="0"/>
        <v>0.2</v>
      </c>
      <c r="G8" s="34">
        <v>4</v>
      </c>
      <c r="H8" s="27">
        <v>0</v>
      </c>
      <c r="I8" s="23">
        <v>4</v>
      </c>
      <c r="J8" s="27">
        <v>4</v>
      </c>
      <c r="K8" s="23">
        <f aca="true" t="shared" si="5" ref="K8:K15">I8-J8</f>
        <v>0</v>
      </c>
      <c r="L8" s="23">
        <f>E8-G8</f>
        <v>0</v>
      </c>
      <c r="M8" s="20">
        <f t="shared" si="4"/>
        <v>1</v>
      </c>
      <c r="N8" s="25">
        <f aca="true" t="shared" si="6" ref="N8:N16">D8+H8+J8</f>
        <v>20</v>
      </c>
      <c r="O8" s="96">
        <v>13</v>
      </c>
      <c r="P8" s="117">
        <f t="shared" si="2"/>
        <v>1</v>
      </c>
    </row>
    <row r="9" spans="1:16" ht="15" customHeight="1">
      <c r="A9" s="120" t="s">
        <v>9</v>
      </c>
      <c r="B9" s="29">
        <v>5</v>
      </c>
      <c r="C9" s="94">
        <v>6</v>
      </c>
      <c r="D9" s="19">
        <v>3</v>
      </c>
      <c r="E9" s="19">
        <f t="shared" si="1"/>
        <v>3</v>
      </c>
      <c r="F9" s="20">
        <f t="shared" si="0"/>
        <v>0.5</v>
      </c>
      <c r="G9" s="34">
        <v>3</v>
      </c>
      <c r="H9" s="27">
        <v>1</v>
      </c>
      <c r="I9" s="27">
        <v>2</v>
      </c>
      <c r="J9" s="27">
        <v>0</v>
      </c>
      <c r="K9" s="23">
        <f t="shared" si="5"/>
        <v>2</v>
      </c>
      <c r="L9" s="23">
        <f t="shared" si="3"/>
        <v>0</v>
      </c>
      <c r="M9" s="107">
        <f t="shared" si="4"/>
        <v>1</v>
      </c>
      <c r="N9" s="25">
        <f t="shared" si="6"/>
        <v>4</v>
      </c>
      <c r="O9" s="28">
        <f aca="true" t="shared" si="7" ref="O9:O14">K9+L9</f>
        <v>2</v>
      </c>
      <c r="P9" s="117">
        <f>N9/C9</f>
        <v>0.6666666666666666</v>
      </c>
    </row>
    <row r="10" spans="1:16" ht="15" customHeight="1">
      <c r="A10" s="119" t="s">
        <v>10</v>
      </c>
      <c r="B10" s="29">
        <v>3</v>
      </c>
      <c r="C10" s="94">
        <v>3</v>
      </c>
      <c r="D10" s="19">
        <v>3</v>
      </c>
      <c r="E10" s="19">
        <f t="shared" si="1"/>
        <v>0</v>
      </c>
      <c r="F10" s="20">
        <f t="shared" si="0"/>
        <v>0</v>
      </c>
      <c r="G10" s="27">
        <v>0</v>
      </c>
      <c r="H10" s="27"/>
      <c r="I10" s="27"/>
      <c r="J10" s="27"/>
      <c r="K10" s="23">
        <f>I10-J10</f>
        <v>0</v>
      </c>
      <c r="L10" s="23">
        <f t="shared" si="3"/>
        <v>0</v>
      </c>
      <c r="M10" s="20">
        <v>1</v>
      </c>
      <c r="N10" s="25">
        <f t="shared" si="6"/>
        <v>3</v>
      </c>
      <c r="O10" s="28">
        <f t="shared" si="7"/>
        <v>0</v>
      </c>
      <c r="P10" s="117">
        <f t="shared" si="2"/>
        <v>1</v>
      </c>
    </row>
    <row r="11" spans="1:16" ht="15" customHeight="1">
      <c r="A11" s="120" t="s">
        <v>213</v>
      </c>
      <c r="B11" s="29">
        <v>3</v>
      </c>
      <c r="C11" s="94">
        <v>2</v>
      </c>
      <c r="D11" s="19">
        <v>2</v>
      </c>
      <c r="E11" s="19">
        <f>C11-D11</f>
        <v>0</v>
      </c>
      <c r="F11" s="20">
        <f>E11/C11</f>
        <v>0</v>
      </c>
      <c r="G11" s="27">
        <v>0</v>
      </c>
      <c r="H11" s="27"/>
      <c r="I11" s="27"/>
      <c r="J11" s="27"/>
      <c r="K11" s="23">
        <f>I11-J11</f>
        <v>0</v>
      </c>
      <c r="L11" s="23">
        <f>E11-G11</f>
        <v>0</v>
      </c>
      <c r="M11" s="108">
        <v>1</v>
      </c>
      <c r="N11" s="25">
        <f>D11+H11+J11</f>
        <v>2</v>
      </c>
      <c r="O11" s="28">
        <f t="shared" si="7"/>
        <v>0</v>
      </c>
      <c r="P11" s="117">
        <f t="shared" si="2"/>
        <v>1</v>
      </c>
    </row>
    <row r="12" spans="1:16" ht="15" customHeight="1">
      <c r="A12" s="119" t="s">
        <v>64</v>
      </c>
      <c r="B12" s="29">
        <v>5</v>
      </c>
      <c r="C12" s="18">
        <v>4</v>
      </c>
      <c r="D12" s="19">
        <v>3</v>
      </c>
      <c r="E12" s="19">
        <f t="shared" si="1"/>
        <v>1</v>
      </c>
      <c r="F12" s="20">
        <f t="shared" si="0"/>
        <v>0.25</v>
      </c>
      <c r="G12" s="34">
        <v>1</v>
      </c>
      <c r="H12" s="27"/>
      <c r="I12" s="27">
        <v>1</v>
      </c>
      <c r="J12" s="27">
        <v>1</v>
      </c>
      <c r="K12" s="23">
        <f t="shared" si="5"/>
        <v>0</v>
      </c>
      <c r="L12" s="23">
        <f t="shared" si="3"/>
        <v>0</v>
      </c>
      <c r="M12" s="20">
        <f t="shared" si="4"/>
        <v>1</v>
      </c>
      <c r="N12" s="25">
        <f t="shared" si="6"/>
        <v>4</v>
      </c>
      <c r="O12" s="28">
        <f t="shared" si="7"/>
        <v>0</v>
      </c>
      <c r="P12" s="117">
        <f t="shared" si="2"/>
        <v>1</v>
      </c>
    </row>
    <row r="13" spans="1:16" ht="22.5" customHeight="1">
      <c r="A13" s="121" t="s">
        <v>144</v>
      </c>
      <c r="B13" s="29">
        <v>4</v>
      </c>
      <c r="C13" s="18">
        <v>9</v>
      </c>
      <c r="D13" s="19">
        <v>2</v>
      </c>
      <c r="E13" s="19">
        <f t="shared" si="1"/>
        <v>7</v>
      </c>
      <c r="F13" s="20">
        <f t="shared" si="0"/>
        <v>0.7777777777777778</v>
      </c>
      <c r="G13" s="34">
        <v>5</v>
      </c>
      <c r="H13" s="27"/>
      <c r="I13" s="27">
        <v>5</v>
      </c>
      <c r="J13" s="27">
        <v>5</v>
      </c>
      <c r="K13" s="23">
        <f t="shared" si="5"/>
        <v>0</v>
      </c>
      <c r="L13" s="23">
        <f t="shared" si="3"/>
        <v>2</v>
      </c>
      <c r="M13" s="20">
        <f t="shared" si="4"/>
        <v>0.7142857142857143</v>
      </c>
      <c r="N13" s="25">
        <f>D13+H13+J13</f>
        <v>7</v>
      </c>
      <c r="O13" s="28">
        <f t="shared" si="7"/>
        <v>2</v>
      </c>
      <c r="P13" s="117">
        <f t="shared" si="2"/>
        <v>0.7777777777777778</v>
      </c>
    </row>
    <row r="14" spans="1:16" ht="15" customHeight="1">
      <c r="A14" s="118" t="s">
        <v>13</v>
      </c>
      <c r="B14" s="17">
        <v>8</v>
      </c>
      <c r="C14" s="18">
        <v>6</v>
      </c>
      <c r="D14" s="19">
        <v>4</v>
      </c>
      <c r="E14" s="19">
        <v>2</v>
      </c>
      <c r="F14" s="20">
        <f>E14/C14</f>
        <v>0.3333333333333333</v>
      </c>
      <c r="G14" s="34">
        <v>2</v>
      </c>
      <c r="H14" s="27">
        <v>2</v>
      </c>
      <c r="I14" s="27"/>
      <c r="J14" s="27"/>
      <c r="K14" s="23">
        <f t="shared" si="5"/>
        <v>0</v>
      </c>
      <c r="L14" s="23">
        <f t="shared" si="3"/>
        <v>0</v>
      </c>
      <c r="M14" s="20">
        <f>G14/E14</f>
        <v>1</v>
      </c>
      <c r="N14" s="25">
        <f>D14+H14+J14</f>
        <v>6</v>
      </c>
      <c r="O14" s="28">
        <f t="shared" si="7"/>
        <v>0</v>
      </c>
      <c r="P14" s="117">
        <f t="shared" si="2"/>
        <v>1</v>
      </c>
    </row>
    <row r="15" spans="1:16" ht="15" customHeight="1">
      <c r="A15" s="122" t="s">
        <v>14</v>
      </c>
      <c r="B15" s="97">
        <v>11</v>
      </c>
      <c r="C15" s="98">
        <v>18</v>
      </c>
      <c r="D15" s="99">
        <v>17</v>
      </c>
      <c r="E15" s="99">
        <f t="shared" si="1"/>
        <v>1</v>
      </c>
      <c r="F15" s="100">
        <f t="shared" si="0"/>
        <v>0.05555555555555555</v>
      </c>
      <c r="G15" s="27">
        <v>0</v>
      </c>
      <c r="H15" s="101"/>
      <c r="I15" s="101"/>
      <c r="J15" s="101"/>
      <c r="K15" s="102">
        <f t="shared" si="5"/>
        <v>0</v>
      </c>
      <c r="L15" s="21" t="s">
        <v>161</v>
      </c>
      <c r="M15" s="20">
        <f>G15/E15</f>
        <v>0</v>
      </c>
      <c r="N15" s="103">
        <f t="shared" si="6"/>
        <v>17</v>
      </c>
      <c r="O15" s="104">
        <v>0</v>
      </c>
      <c r="P15" s="117">
        <f t="shared" si="2"/>
        <v>0.9444444444444444</v>
      </c>
    </row>
    <row r="16" spans="1:16" ht="15" customHeight="1" thickBot="1">
      <c r="A16" s="123" t="s">
        <v>17</v>
      </c>
      <c r="B16" s="124">
        <f>SUM(B5:B15)</f>
        <v>61</v>
      </c>
      <c r="C16" s="125">
        <f>SUM(C5:C15)</f>
        <v>72</v>
      </c>
      <c r="D16" s="126">
        <f>SUM(D5:D15)</f>
        <v>53</v>
      </c>
      <c r="E16" s="126">
        <f>C16-D16</f>
        <v>19</v>
      </c>
      <c r="F16" s="127">
        <f t="shared" si="0"/>
        <v>0.2638888888888889</v>
      </c>
      <c r="G16" s="128">
        <f>SUM(G5:G15)</f>
        <v>16</v>
      </c>
      <c r="H16" s="129">
        <f>SUM(H5:H15)</f>
        <v>4</v>
      </c>
      <c r="I16" s="129">
        <f>SUM(I5:I15)</f>
        <v>12</v>
      </c>
      <c r="J16" s="129">
        <f>SUM(J5:J15)</f>
        <v>10</v>
      </c>
      <c r="K16" s="129">
        <f>SUM(K5:K15)</f>
        <v>2</v>
      </c>
      <c r="L16" s="129">
        <f>E16-G16</f>
        <v>3</v>
      </c>
      <c r="M16" s="127">
        <f>G16/E16</f>
        <v>0.8421052631578947</v>
      </c>
      <c r="N16" s="130">
        <f t="shared" si="6"/>
        <v>67</v>
      </c>
      <c r="O16" s="131">
        <f>K16+L16</f>
        <v>5</v>
      </c>
      <c r="P16" s="132">
        <f>N16/C16</f>
        <v>0.9305555555555556</v>
      </c>
    </row>
    <row r="17" spans="1:16" ht="14.25" customHeight="1" thickTop="1">
      <c r="A17" s="3" t="s">
        <v>216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 customHeight="1">
      <c r="A18" s="3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14">
    <mergeCell ref="M1:M3"/>
    <mergeCell ref="N1:N3"/>
    <mergeCell ref="O1:O3"/>
    <mergeCell ref="P1:P3"/>
    <mergeCell ref="D2:D3"/>
    <mergeCell ref="E2:E3"/>
    <mergeCell ref="H2:H3"/>
    <mergeCell ref="I2:I3"/>
    <mergeCell ref="A1:A4"/>
    <mergeCell ref="B1:B3"/>
    <mergeCell ref="C1:C3"/>
    <mergeCell ref="F1:F3"/>
    <mergeCell ref="G1:G3"/>
    <mergeCell ref="L1:L3"/>
  </mergeCells>
  <printOptions/>
  <pageMargins left="0.72" right="0.24" top="1.27" bottom="1" header="0.78" footer="0.512"/>
  <pageSetup horizontalDpi="600" verticalDpi="600" orientation="portrait" paperSize="9" r:id="rId1"/>
  <headerFooter alignWithMargins="0">
    <oddHeader>&amp;L&amp;14(表－５)
尾花沢市有施設の耐震化の状況&amp;R
【令和３年３月３１日現在】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U1124</dc:creator>
  <cp:keywords/>
  <dc:description/>
  <cp:lastModifiedBy>U0467</cp:lastModifiedBy>
  <cp:lastPrinted>2022-03-01T05:28:23Z</cp:lastPrinted>
  <dcterms:created xsi:type="dcterms:W3CDTF">2012-12-18T00:39:05Z</dcterms:created>
  <dcterms:modified xsi:type="dcterms:W3CDTF">2022-03-01T05:35:04Z</dcterms:modified>
  <cp:category/>
  <cp:version/>
  <cp:contentType/>
  <cp:contentStatus/>
</cp:coreProperties>
</file>